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60" windowWidth="15600" windowHeight="9720"/>
  </bookViews>
  <sheets>
    <sheet name="שורות 21-1" sheetId="5" r:id="rId1"/>
    <sheet name="שורות 42-22" sheetId="15" r:id="rId2"/>
    <sheet name="שורות 63-43" sheetId="17" r:id="rId3"/>
    <sheet name="שורות 84-64" sheetId="18" r:id="rId4"/>
    <sheet name="שורות 105-85 " sheetId="19" r:id="rId5"/>
    <sheet name="שורות 126-106" sheetId="20" r:id="rId6"/>
    <sheet name="שורות 147-127" sheetId="21" r:id="rId7"/>
    <sheet name="גיליון1" sheetId="6" r:id="rId8"/>
  </sheets>
  <definedNames>
    <definedName name="_xlnm.Print_Area" localSheetId="4">'שורות 105-85 '!$B$172:$AO$235</definedName>
    <definedName name="_xlnm.Print_Area" localSheetId="5">'שורות 126-106'!$B$172:$AO$235</definedName>
    <definedName name="_xlnm.Print_Area" localSheetId="6">'שורות 147-127'!$B$172:$AO$235</definedName>
    <definedName name="_xlnm.Print_Area" localSheetId="0">'שורות 21-1'!$B$172:$AO$458</definedName>
    <definedName name="_xlnm.Print_Area" localSheetId="1">'שורות 42-22'!$B$173:$AO$235</definedName>
    <definedName name="_xlnm.Print_Area" localSheetId="2">'שורות 63-43'!$B$172:$AO$235</definedName>
    <definedName name="_xlnm.Print_Area" localSheetId="3">'שורות 84-64'!$B$172:$AO$235</definedName>
    <definedName name="Z_185EE8D7_C609_4CF4_B853_CF0D00460D6D_.wvu.Cols" localSheetId="4" hidden="1">'שורות 105-85 '!#REF!</definedName>
    <definedName name="Z_185EE8D7_C609_4CF4_B853_CF0D00460D6D_.wvu.Cols" localSheetId="5" hidden="1">'שורות 126-106'!#REF!</definedName>
    <definedName name="Z_185EE8D7_C609_4CF4_B853_CF0D00460D6D_.wvu.Cols" localSheetId="6" hidden="1">'שורות 147-127'!#REF!</definedName>
    <definedName name="Z_185EE8D7_C609_4CF4_B853_CF0D00460D6D_.wvu.Cols" localSheetId="0" hidden="1">'שורות 21-1'!#REF!</definedName>
    <definedName name="Z_185EE8D7_C609_4CF4_B853_CF0D00460D6D_.wvu.Cols" localSheetId="1" hidden="1">'שורות 42-22'!#REF!</definedName>
    <definedName name="Z_185EE8D7_C609_4CF4_B853_CF0D00460D6D_.wvu.Cols" localSheetId="2" hidden="1">'שורות 63-43'!#REF!</definedName>
    <definedName name="Z_185EE8D7_C609_4CF4_B853_CF0D00460D6D_.wvu.Cols" localSheetId="3" hidden="1">'שורות 84-64'!#REF!</definedName>
    <definedName name="Z_185EE8D7_C609_4CF4_B853_CF0D00460D6D_.wvu.PrintArea" localSheetId="4" hidden="1">'שורות 105-85 '!$A$187:$AN$225</definedName>
    <definedName name="Z_185EE8D7_C609_4CF4_B853_CF0D00460D6D_.wvu.PrintArea" localSheetId="5" hidden="1">'שורות 126-106'!$A$187:$AN$225</definedName>
    <definedName name="Z_185EE8D7_C609_4CF4_B853_CF0D00460D6D_.wvu.PrintArea" localSheetId="6" hidden="1">'שורות 147-127'!$A$187:$AN$225</definedName>
    <definedName name="Z_185EE8D7_C609_4CF4_B853_CF0D00460D6D_.wvu.PrintArea" localSheetId="0" hidden="1">'שורות 21-1'!$A$187:$AN$225</definedName>
    <definedName name="Z_185EE8D7_C609_4CF4_B853_CF0D00460D6D_.wvu.PrintArea" localSheetId="1" hidden="1">'שורות 42-22'!$A$187:$AN$225</definedName>
    <definedName name="Z_185EE8D7_C609_4CF4_B853_CF0D00460D6D_.wvu.PrintArea" localSheetId="2" hidden="1">'שורות 63-43'!$A$187:$AN$225</definedName>
    <definedName name="Z_185EE8D7_C609_4CF4_B853_CF0D00460D6D_.wvu.PrintArea" localSheetId="3" hidden="1">'שורות 84-64'!$A$187:$AN$225</definedName>
  </definedNames>
  <calcPr calcId="145621"/>
  <customWorkbookViews>
    <customWorkbookView name="טופס 1.020" guid="{185EE8D7-C609-4CF4-B853-CF0D00460D6D}" maximized="1" windowWidth="1020" windowHeight="567" activeSheetId="1"/>
  </customWorkbookViews>
</workbook>
</file>

<file path=xl/calcChain.xml><?xml version="1.0" encoding="utf-8"?>
<calcChain xmlns="http://schemas.openxmlformats.org/spreadsheetml/2006/main">
  <c r="S190" i="18" l="1"/>
  <c r="B173" i="15"/>
  <c r="B173" i="17"/>
  <c r="B173" i="18"/>
  <c r="B173" i="19"/>
  <c r="B173" i="21"/>
  <c r="B173" i="20"/>
  <c r="B2" i="21"/>
  <c r="B2" i="20"/>
  <c r="B2" i="19"/>
  <c r="B2" i="18"/>
  <c r="B2" i="17"/>
  <c r="B2" i="15"/>
  <c r="Y173" i="20"/>
  <c r="Y173" i="19"/>
  <c r="Y173" i="18"/>
  <c r="Y173" i="17"/>
  <c r="Y173" i="15"/>
  <c r="AO211" i="17" l="1"/>
  <c r="AO210" i="17"/>
  <c r="AO209" i="17"/>
  <c r="AO208" i="17"/>
  <c r="AO207" i="17"/>
  <c r="AO206" i="17"/>
  <c r="AO205" i="17"/>
  <c r="AO204" i="17"/>
  <c r="AO203" i="17"/>
  <c r="AO202" i="17"/>
  <c r="AO201" i="17"/>
  <c r="AO200" i="17"/>
  <c r="AO199" i="17"/>
  <c r="AO198" i="17"/>
  <c r="AO197" i="17"/>
  <c r="AO196" i="17"/>
  <c r="AO195" i="17"/>
  <c r="AO194" i="17"/>
  <c r="AO193" i="17"/>
  <c r="AO192" i="17"/>
  <c r="AO211" i="18"/>
  <c r="AO210" i="18"/>
  <c r="AO209" i="18"/>
  <c r="AO208" i="18"/>
  <c r="AO207" i="18"/>
  <c r="AO206" i="18"/>
  <c r="AO205" i="18"/>
  <c r="AO204" i="18"/>
  <c r="AO203" i="18"/>
  <c r="AO202" i="18"/>
  <c r="AO201" i="18"/>
  <c r="AO200" i="18"/>
  <c r="AO199" i="18"/>
  <c r="AO198" i="18"/>
  <c r="AO197" i="18"/>
  <c r="AO196" i="18"/>
  <c r="AO195" i="18"/>
  <c r="AO194" i="18"/>
  <c r="AO193" i="18"/>
  <c r="AO192" i="18"/>
  <c r="AO190" i="18"/>
  <c r="AO192" i="19"/>
  <c r="AO193" i="19"/>
  <c r="AO194" i="19"/>
  <c r="AO195" i="19"/>
  <c r="AO196" i="19"/>
  <c r="AO197" i="19"/>
  <c r="AO198" i="19"/>
  <c r="AO199" i="19"/>
  <c r="AO200" i="19"/>
  <c r="AO201" i="19"/>
  <c r="AO202" i="19"/>
  <c r="AO203" i="19"/>
  <c r="AO204" i="19"/>
  <c r="AO205" i="19"/>
  <c r="AO206" i="19"/>
  <c r="AO207" i="19"/>
  <c r="AO208" i="19"/>
  <c r="AO209" i="19"/>
  <c r="AO210" i="19"/>
  <c r="AO211" i="19"/>
  <c r="AO193" i="20"/>
  <c r="AO194" i="20"/>
  <c r="AO195" i="20"/>
  <c r="AO196" i="20"/>
  <c r="AO197" i="20"/>
  <c r="AO198" i="20"/>
  <c r="AO199" i="20"/>
  <c r="AO200" i="20"/>
  <c r="AO201" i="20"/>
  <c r="AO202" i="20"/>
  <c r="AO203" i="20"/>
  <c r="AO204" i="20"/>
  <c r="AO205" i="20"/>
  <c r="AO206" i="20"/>
  <c r="AO207" i="20"/>
  <c r="AO208" i="20"/>
  <c r="AO209" i="20"/>
  <c r="AO210" i="20"/>
  <c r="AO211" i="20"/>
  <c r="AO193" i="21"/>
  <c r="AO194" i="21"/>
  <c r="AO195" i="21"/>
  <c r="AO196" i="21"/>
  <c r="AO197" i="21"/>
  <c r="AO198" i="21"/>
  <c r="AO199" i="21"/>
  <c r="AO200" i="21"/>
  <c r="AO201" i="21"/>
  <c r="AO202" i="21"/>
  <c r="AO203" i="21"/>
  <c r="AO204" i="21"/>
  <c r="AO205" i="21"/>
  <c r="AO206" i="21"/>
  <c r="AO207" i="21"/>
  <c r="AO208" i="21"/>
  <c r="AO209" i="21"/>
  <c r="AO211" i="21"/>
  <c r="AO190" i="21"/>
  <c r="AO190" i="20"/>
  <c r="AO190" i="19"/>
  <c r="AO190" i="17"/>
  <c r="AO211" i="15"/>
  <c r="AO210" i="15"/>
  <c r="AO209" i="15"/>
  <c r="AO208" i="15"/>
  <c r="AO207" i="15"/>
  <c r="AO206" i="15"/>
  <c r="AO205" i="15"/>
  <c r="AO204" i="15"/>
  <c r="AO203" i="15"/>
  <c r="AO202" i="15"/>
  <c r="AO201" i="15"/>
  <c r="AO200" i="15"/>
  <c r="AO199" i="15"/>
  <c r="AO198" i="15"/>
  <c r="AO197" i="15"/>
  <c r="AO196" i="15"/>
  <c r="AO195" i="15"/>
  <c r="AO194" i="15"/>
  <c r="AO193" i="15"/>
  <c r="AO192" i="15"/>
  <c r="AO190" i="15"/>
  <c r="AO91" i="21"/>
  <c r="AO89" i="21"/>
  <c r="AO88" i="21"/>
  <c r="AO87" i="21"/>
  <c r="AO86" i="21"/>
  <c r="AO85" i="21"/>
  <c r="AO84" i="21"/>
  <c r="AO83" i="21"/>
  <c r="AO82" i="21"/>
  <c r="AO81" i="21"/>
  <c r="AO80" i="21"/>
  <c r="AO79" i="21"/>
  <c r="AO78" i="21"/>
  <c r="AO77" i="21"/>
  <c r="AO76" i="21"/>
  <c r="AO75" i="21"/>
  <c r="AO74" i="21"/>
  <c r="AO73" i="21"/>
  <c r="AO91" i="20"/>
  <c r="AO90" i="20"/>
  <c r="AO89" i="20"/>
  <c r="AO88" i="20"/>
  <c r="AO87" i="20"/>
  <c r="AO86" i="20"/>
  <c r="AO85" i="20"/>
  <c r="AO84" i="20"/>
  <c r="AO83" i="20"/>
  <c r="AO82" i="20"/>
  <c r="AO81" i="20"/>
  <c r="AO80" i="20"/>
  <c r="AO79" i="20"/>
  <c r="AO78" i="20"/>
  <c r="AO77" i="20"/>
  <c r="AO76" i="20"/>
  <c r="AO75" i="20"/>
  <c r="AO74" i="20"/>
  <c r="AO73" i="20"/>
  <c r="AO91" i="19"/>
  <c r="AO90" i="19"/>
  <c r="AO89" i="19"/>
  <c r="AO88" i="19"/>
  <c r="AO87" i="19"/>
  <c r="AO86" i="19"/>
  <c r="AO85" i="19"/>
  <c r="AO84" i="19"/>
  <c r="AO83" i="19"/>
  <c r="AO82" i="19"/>
  <c r="AO81" i="19"/>
  <c r="AO80" i="19"/>
  <c r="AO79" i="19"/>
  <c r="AO78" i="19"/>
  <c r="AO77" i="19"/>
  <c r="AO76" i="19"/>
  <c r="AO75" i="19"/>
  <c r="AO74" i="19"/>
  <c r="AO73" i="19"/>
  <c r="AO72" i="19"/>
  <c r="AO91" i="18"/>
  <c r="AO90" i="18"/>
  <c r="AO89" i="18"/>
  <c r="AO88" i="18"/>
  <c r="AO87" i="18"/>
  <c r="AO86" i="18"/>
  <c r="AO85" i="18"/>
  <c r="AO84" i="18"/>
  <c r="AO83" i="18"/>
  <c r="AO82" i="18"/>
  <c r="AO81" i="18"/>
  <c r="AO80" i="18"/>
  <c r="AO79" i="18"/>
  <c r="AO78" i="18"/>
  <c r="AO77" i="18"/>
  <c r="AO76" i="18"/>
  <c r="AO75" i="18"/>
  <c r="AO74" i="18"/>
  <c r="AO73" i="18"/>
  <c r="AO72" i="18"/>
  <c r="AO91" i="17"/>
  <c r="AO90" i="17"/>
  <c r="AO89" i="17"/>
  <c r="AO88" i="17"/>
  <c r="AO87" i="17"/>
  <c r="AO86" i="17"/>
  <c r="AO85" i="17"/>
  <c r="AO84" i="17"/>
  <c r="AO83" i="17"/>
  <c r="AO82" i="17"/>
  <c r="AO81" i="17"/>
  <c r="AO80" i="17"/>
  <c r="AO79" i="17"/>
  <c r="AO78" i="17"/>
  <c r="AO77" i="17"/>
  <c r="AO76" i="17"/>
  <c r="AO75" i="17"/>
  <c r="AO74" i="17"/>
  <c r="AO73" i="17"/>
  <c r="AO72" i="17"/>
  <c r="AO73" i="15"/>
  <c r="AO74" i="15"/>
  <c r="AO75" i="15"/>
  <c r="AO76" i="15"/>
  <c r="AO77" i="15"/>
  <c r="AO78" i="15"/>
  <c r="AO79" i="15"/>
  <c r="AO80" i="15"/>
  <c r="AO81" i="15"/>
  <c r="AO82" i="15"/>
  <c r="AO83" i="15"/>
  <c r="AO84" i="15"/>
  <c r="AO85" i="15"/>
  <c r="AO86" i="15"/>
  <c r="AO87" i="15"/>
  <c r="AO88" i="15"/>
  <c r="AO89" i="15"/>
  <c r="AO90" i="15"/>
  <c r="AO91" i="15"/>
  <c r="AO72" i="15"/>
  <c r="AO72" i="5"/>
  <c r="AO73" i="5"/>
  <c r="AO74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C110" i="21" l="1"/>
  <c r="C110" i="20"/>
  <c r="C110" i="19"/>
  <c r="C110" i="18"/>
  <c r="C110" i="17"/>
  <c r="C110" i="15"/>
  <c r="AO193" i="5" l="1"/>
  <c r="AO194" i="5"/>
  <c r="AO195" i="5"/>
  <c r="AO196" i="5"/>
  <c r="AO197" i="5"/>
  <c r="AO198" i="5"/>
  <c r="AO199" i="5"/>
  <c r="AO200" i="5"/>
  <c r="AO201" i="5"/>
  <c r="AO202" i="5"/>
  <c r="AO203" i="5"/>
  <c r="AO204" i="5"/>
  <c r="AO205" i="5"/>
  <c r="AO206" i="5"/>
  <c r="AO207" i="5"/>
  <c r="AO208" i="5"/>
  <c r="AO209" i="5"/>
  <c r="AO210" i="5"/>
  <c r="AO211" i="5"/>
  <c r="AO192" i="5"/>
  <c r="AO190" i="5"/>
  <c r="S73" i="21" l="1"/>
  <c r="S74" i="21"/>
  <c r="S75" i="21"/>
  <c r="S76" i="21"/>
  <c r="S77" i="21"/>
  <c r="S78" i="21"/>
  <c r="S79" i="21"/>
  <c r="S80" i="21"/>
  <c r="S81" i="21"/>
  <c r="S82" i="21"/>
  <c r="S83" i="21"/>
  <c r="S84" i="21"/>
  <c r="S85" i="21"/>
  <c r="S86" i="21"/>
  <c r="S87" i="21"/>
  <c r="S88" i="21"/>
  <c r="S89" i="21"/>
  <c r="S90" i="21"/>
  <c r="AO90" i="21" s="1"/>
  <c r="AO210" i="21" s="1"/>
  <c r="S91" i="21"/>
  <c r="S72" i="21"/>
  <c r="AO72" i="21" s="1"/>
  <c r="AO192" i="21" s="1"/>
  <c r="S73" i="20"/>
  <c r="S74" i="20"/>
  <c r="S75" i="20"/>
  <c r="S76" i="20"/>
  <c r="S77" i="20"/>
  <c r="S78" i="20"/>
  <c r="S79" i="20"/>
  <c r="S80" i="20"/>
  <c r="S81" i="20"/>
  <c r="S82" i="20"/>
  <c r="S83" i="20"/>
  <c r="S84" i="20"/>
  <c r="S85" i="20"/>
  <c r="S86" i="20"/>
  <c r="S87" i="20"/>
  <c r="S88" i="20"/>
  <c r="S89" i="20"/>
  <c r="S90" i="20"/>
  <c r="S91" i="20"/>
  <c r="S72" i="20"/>
  <c r="AO72" i="20" s="1"/>
  <c r="AO192" i="20" s="1"/>
  <c r="S73" i="19"/>
  <c r="S74" i="19"/>
  <c r="S75" i="19"/>
  <c r="S76" i="19"/>
  <c r="S77" i="19"/>
  <c r="S78" i="19"/>
  <c r="S79" i="19"/>
  <c r="S80" i="19"/>
  <c r="S81" i="19"/>
  <c r="S82" i="19"/>
  <c r="S83" i="19"/>
  <c r="S84" i="19"/>
  <c r="S85" i="19"/>
  <c r="S86" i="19"/>
  <c r="S87" i="19"/>
  <c r="S88" i="19"/>
  <c r="S89" i="19"/>
  <c r="S90" i="19"/>
  <c r="S91" i="19"/>
  <c r="S72" i="19"/>
  <c r="S73" i="18"/>
  <c r="S74" i="18"/>
  <c r="S75" i="18"/>
  <c r="S76" i="18"/>
  <c r="S77" i="18"/>
  <c r="S78" i="18"/>
  <c r="S79" i="18"/>
  <c r="S80" i="18"/>
  <c r="S81" i="18"/>
  <c r="S82" i="18"/>
  <c r="S83" i="18"/>
  <c r="S84" i="18"/>
  <c r="S85" i="18"/>
  <c r="S86" i="18"/>
  <c r="S87" i="18"/>
  <c r="S88" i="18"/>
  <c r="S89" i="18"/>
  <c r="S90" i="18"/>
  <c r="S91" i="18"/>
  <c r="S72" i="18"/>
  <c r="S73" i="17"/>
  <c r="S74" i="17"/>
  <c r="S75" i="17"/>
  <c r="S76" i="17"/>
  <c r="S77" i="17"/>
  <c r="S78" i="17"/>
  <c r="S79" i="17"/>
  <c r="S80" i="17"/>
  <c r="S81" i="17"/>
  <c r="S82" i="17"/>
  <c r="S83" i="17"/>
  <c r="S84" i="17"/>
  <c r="S85" i="17"/>
  <c r="S86" i="17"/>
  <c r="S87" i="17"/>
  <c r="S88" i="17"/>
  <c r="S89" i="17"/>
  <c r="S90" i="17"/>
  <c r="S91" i="17"/>
  <c r="S72" i="17"/>
  <c r="S73" i="15"/>
  <c r="S74" i="15"/>
  <c r="S75" i="15"/>
  <c r="S76" i="15"/>
  <c r="S77" i="15"/>
  <c r="S78" i="15"/>
  <c r="S79" i="15"/>
  <c r="S80" i="15"/>
  <c r="S81" i="15"/>
  <c r="S82" i="15"/>
  <c r="S83" i="15"/>
  <c r="S84" i="15"/>
  <c r="S85" i="15"/>
  <c r="S86" i="15"/>
  <c r="S87" i="15"/>
  <c r="S88" i="15"/>
  <c r="S89" i="15"/>
  <c r="S90" i="15"/>
  <c r="S91" i="15"/>
  <c r="S72" i="15"/>
  <c r="S190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71" i="5"/>
  <c r="AO71" i="5" s="1"/>
  <c r="AO92" i="5" l="1"/>
  <c r="AO71" i="15" s="1"/>
  <c r="AO191" i="5"/>
  <c r="S190" i="21"/>
  <c r="AL189" i="21"/>
  <c r="AJ189" i="21"/>
  <c r="AH189" i="21"/>
  <c r="AG189" i="21"/>
  <c r="Y189" i="21"/>
  <c r="S189" i="21"/>
  <c r="O189" i="21"/>
  <c r="M189" i="21"/>
  <c r="D189" i="21"/>
  <c r="AL73" i="21"/>
  <c r="AH73" i="21" s="1"/>
  <c r="AL74" i="21"/>
  <c r="AH74" i="21" s="1"/>
  <c r="AL75" i="21"/>
  <c r="AH75" i="21" s="1"/>
  <c r="AL76" i="21"/>
  <c r="AH76" i="21" s="1"/>
  <c r="AL77" i="21"/>
  <c r="AH77" i="21" s="1"/>
  <c r="AL78" i="21"/>
  <c r="AH78" i="21" s="1"/>
  <c r="AL79" i="21"/>
  <c r="AH79" i="21" s="1"/>
  <c r="AL80" i="21"/>
  <c r="AH80" i="21" s="1"/>
  <c r="AL81" i="21"/>
  <c r="AH81" i="21" s="1"/>
  <c r="AL82" i="21"/>
  <c r="AH82" i="21" s="1"/>
  <c r="AL83" i="21"/>
  <c r="AH83" i="21" s="1"/>
  <c r="AL84" i="21"/>
  <c r="AH84" i="21" s="1"/>
  <c r="AL85" i="21"/>
  <c r="AH85" i="21" s="1"/>
  <c r="AL86" i="21"/>
  <c r="AH86" i="21" s="1"/>
  <c r="AL87" i="21"/>
  <c r="AH87" i="21" s="1"/>
  <c r="AL88" i="21"/>
  <c r="AH88" i="21" s="1"/>
  <c r="AL89" i="21"/>
  <c r="AH89" i="21" s="1"/>
  <c r="AL90" i="21"/>
  <c r="AH90" i="21" s="1"/>
  <c r="AL91" i="21"/>
  <c r="AH91" i="21" s="1"/>
  <c r="AL73" i="20"/>
  <c r="AH73" i="20" s="1"/>
  <c r="AL74" i="20"/>
  <c r="AH74" i="20" s="1"/>
  <c r="AL75" i="20"/>
  <c r="AH75" i="20" s="1"/>
  <c r="AL76" i="20"/>
  <c r="AH76" i="20" s="1"/>
  <c r="AL77" i="20"/>
  <c r="AH77" i="20" s="1"/>
  <c r="AL78" i="20"/>
  <c r="AH78" i="20" s="1"/>
  <c r="AL79" i="20"/>
  <c r="AH79" i="20" s="1"/>
  <c r="AL80" i="20"/>
  <c r="AH80" i="20" s="1"/>
  <c r="AL81" i="20"/>
  <c r="AH81" i="20" s="1"/>
  <c r="AL82" i="20"/>
  <c r="AH82" i="20" s="1"/>
  <c r="AL83" i="20"/>
  <c r="AH83" i="20" s="1"/>
  <c r="AL84" i="20"/>
  <c r="AH84" i="20" s="1"/>
  <c r="AL85" i="20"/>
  <c r="AH85" i="20" s="1"/>
  <c r="AL86" i="20"/>
  <c r="AH86" i="20" s="1"/>
  <c r="AL87" i="20"/>
  <c r="AH87" i="20" s="1"/>
  <c r="AL88" i="20"/>
  <c r="AH88" i="20" s="1"/>
  <c r="AL89" i="20"/>
  <c r="AH89" i="20" s="1"/>
  <c r="AL90" i="20"/>
  <c r="AH90" i="20" s="1"/>
  <c r="AL91" i="20"/>
  <c r="AH91" i="20" s="1"/>
  <c r="AL72" i="20"/>
  <c r="AH72" i="20" s="1"/>
  <c r="AL73" i="19"/>
  <c r="AH73" i="19" s="1"/>
  <c r="AL74" i="19"/>
  <c r="AH74" i="19" s="1"/>
  <c r="AL75" i="19"/>
  <c r="AH75" i="19" s="1"/>
  <c r="AL76" i="19"/>
  <c r="AH76" i="19" s="1"/>
  <c r="AL77" i="19"/>
  <c r="AH77" i="19" s="1"/>
  <c r="AL78" i="19"/>
  <c r="AH78" i="19" s="1"/>
  <c r="AL79" i="19"/>
  <c r="AH79" i="19" s="1"/>
  <c r="AL80" i="19"/>
  <c r="AH80" i="19" s="1"/>
  <c r="AL81" i="19"/>
  <c r="AH81" i="19" s="1"/>
  <c r="AL82" i="19"/>
  <c r="AH82" i="19" s="1"/>
  <c r="AL83" i="19"/>
  <c r="AH83" i="19" s="1"/>
  <c r="AL84" i="19"/>
  <c r="AH84" i="19" s="1"/>
  <c r="AL85" i="19"/>
  <c r="AH85" i="19" s="1"/>
  <c r="AL86" i="19"/>
  <c r="AH86" i="19" s="1"/>
  <c r="AL87" i="19"/>
  <c r="AH87" i="19" s="1"/>
  <c r="AL88" i="19"/>
  <c r="AH88" i="19" s="1"/>
  <c r="AL89" i="19"/>
  <c r="AH89" i="19" s="1"/>
  <c r="AL90" i="19"/>
  <c r="AH90" i="19" s="1"/>
  <c r="AL91" i="19"/>
  <c r="AH91" i="19" s="1"/>
  <c r="AL72" i="19"/>
  <c r="AH72" i="19" s="1"/>
  <c r="AL73" i="18"/>
  <c r="AH73" i="18" s="1"/>
  <c r="AL74" i="18"/>
  <c r="AH74" i="18" s="1"/>
  <c r="AL75" i="18"/>
  <c r="AH75" i="18" s="1"/>
  <c r="AL76" i="18"/>
  <c r="AH76" i="18" s="1"/>
  <c r="AL77" i="18"/>
  <c r="AH77" i="18" s="1"/>
  <c r="AL78" i="18"/>
  <c r="AH78" i="18" s="1"/>
  <c r="AL79" i="18"/>
  <c r="AH79" i="18" s="1"/>
  <c r="AL80" i="18"/>
  <c r="AH80" i="18" s="1"/>
  <c r="AL81" i="18"/>
  <c r="AH81" i="18" s="1"/>
  <c r="AL82" i="18"/>
  <c r="AH82" i="18" s="1"/>
  <c r="AL83" i="18"/>
  <c r="AH83" i="18" s="1"/>
  <c r="AL84" i="18"/>
  <c r="AH84" i="18" s="1"/>
  <c r="AL85" i="18"/>
  <c r="AH85" i="18" s="1"/>
  <c r="AL86" i="18"/>
  <c r="AH86" i="18" s="1"/>
  <c r="AL87" i="18"/>
  <c r="AH87" i="18" s="1"/>
  <c r="AL88" i="18"/>
  <c r="AH88" i="18" s="1"/>
  <c r="AL89" i="18"/>
  <c r="AH89" i="18" s="1"/>
  <c r="AL90" i="18"/>
  <c r="AH90" i="18" s="1"/>
  <c r="AL91" i="18"/>
  <c r="AH91" i="18" s="1"/>
  <c r="AL72" i="18"/>
  <c r="AH72" i="18" s="1"/>
  <c r="AL73" i="17"/>
  <c r="AH73" i="17" s="1"/>
  <c r="AL74" i="17"/>
  <c r="AH74" i="17" s="1"/>
  <c r="AL75" i="17"/>
  <c r="AH75" i="17" s="1"/>
  <c r="AL76" i="17"/>
  <c r="AH76" i="17" s="1"/>
  <c r="AL77" i="17"/>
  <c r="AH77" i="17" s="1"/>
  <c r="AL78" i="17"/>
  <c r="AH78" i="17" s="1"/>
  <c r="AL79" i="17"/>
  <c r="AH79" i="17" s="1"/>
  <c r="AL80" i="17"/>
  <c r="AH80" i="17" s="1"/>
  <c r="AL81" i="17"/>
  <c r="AH81" i="17" s="1"/>
  <c r="AL82" i="17"/>
  <c r="AH82" i="17" s="1"/>
  <c r="AL83" i="17"/>
  <c r="AH83" i="17" s="1"/>
  <c r="AL84" i="17"/>
  <c r="AH84" i="17" s="1"/>
  <c r="AL85" i="17"/>
  <c r="AH85" i="17" s="1"/>
  <c r="AL86" i="17"/>
  <c r="AH86" i="17" s="1"/>
  <c r="AL87" i="17"/>
  <c r="AH87" i="17" s="1"/>
  <c r="AL88" i="17"/>
  <c r="AH88" i="17" s="1"/>
  <c r="AL89" i="17"/>
  <c r="AH89" i="17" s="1"/>
  <c r="AL90" i="17"/>
  <c r="AH90" i="17" s="1"/>
  <c r="AL91" i="17"/>
  <c r="AH91" i="17" s="1"/>
  <c r="AL72" i="17"/>
  <c r="AH72" i="17" s="1"/>
  <c r="AL73" i="15"/>
  <c r="AH73" i="15" s="1"/>
  <c r="AL74" i="15"/>
  <c r="AH74" i="15" s="1"/>
  <c r="AL75" i="15"/>
  <c r="AH75" i="15" s="1"/>
  <c r="AL76" i="15"/>
  <c r="AH76" i="15" s="1"/>
  <c r="AL77" i="15"/>
  <c r="AH77" i="15" s="1"/>
  <c r="AL78" i="15"/>
  <c r="AH78" i="15" s="1"/>
  <c r="AL79" i="15"/>
  <c r="AH79" i="15" s="1"/>
  <c r="AL80" i="15"/>
  <c r="AH80" i="15" s="1"/>
  <c r="AL81" i="15"/>
  <c r="AH81" i="15" s="1"/>
  <c r="AL82" i="15"/>
  <c r="AH82" i="15" s="1"/>
  <c r="AL83" i="15"/>
  <c r="AH83" i="15" s="1"/>
  <c r="AL84" i="15"/>
  <c r="AH84" i="15" s="1"/>
  <c r="AL85" i="15"/>
  <c r="AH85" i="15" s="1"/>
  <c r="AL86" i="15"/>
  <c r="AH86" i="15" s="1"/>
  <c r="AL87" i="15"/>
  <c r="AH87" i="15" s="1"/>
  <c r="AL88" i="15"/>
  <c r="AH88" i="15" s="1"/>
  <c r="AL89" i="15"/>
  <c r="AH89" i="15" s="1"/>
  <c r="AL90" i="15"/>
  <c r="AH90" i="15" s="1"/>
  <c r="AL91" i="15"/>
  <c r="AH91" i="15" s="1"/>
  <c r="AL72" i="15"/>
  <c r="AH72" i="15" s="1"/>
  <c r="AL73" i="5"/>
  <c r="AH73" i="5" s="1"/>
  <c r="AL74" i="5"/>
  <c r="AH74" i="5" s="1"/>
  <c r="AL75" i="5"/>
  <c r="AH75" i="5" s="1"/>
  <c r="AL76" i="5"/>
  <c r="AH76" i="5" s="1"/>
  <c r="AL77" i="5"/>
  <c r="AH77" i="5" s="1"/>
  <c r="AL78" i="5"/>
  <c r="AH78" i="5" s="1"/>
  <c r="AL79" i="5"/>
  <c r="AH79" i="5" s="1"/>
  <c r="AL80" i="5"/>
  <c r="AH80" i="5" s="1"/>
  <c r="AL81" i="5"/>
  <c r="AH81" i="5" s="1"/>
  <c r="AL82" i="5"/>
  <c r="AH82" i="5" s="1"/>
  <c r="AL83" i="5"/>
  <c r="AH83" i="5" s="1"/>
  <c r="AL84" i="5"/>
  <c r="AH84" i="5" s="1"/>
  <c r="AL85" i="5"/>
  <c r="AH85" i="5" s="1"/>
  <c r="AL86" i="5"/>
  <c r="AH86" i="5" s="1"/>
  <c r="AL87" i="5"/>
  <c r="AH87" i="5" s="1"/>
  <c r="AL88" i="5"/>
  <c r="AH88" i="5" s="1"/>
  <c r="AL89" i="5"/>
  <c r="AH89" i="5" s="1"/>
  <c r="AL90" i="5"/>
  <c r="AH90" i="5" s="1"/>
  <c r="AL91" i="5"/>
  <c r="AH91" i="5" s="1"/>
  <c r="S190" i="20"/>
  <c r="AL189" i="20"/>
  <c r="AJ189" i="20"/>
  <c r="AH189" i="20"/>
  <c r="AG189" i="20"/>
  <c r="Y189" i="20"/>
  <c r="S189" i="20"/>
  <c r="O189" i="20"/>
  <c r="M189" i="20"/>
  <c r="D189" i="20"/>
  <c r="S190" i="19"/>
  <c r="AL189" i="19"/>
  <c r="AJ189" i="19"/>
  <c r="AH189" i="19"/>
  <c r="AG189" i="19"/>
  <c r="Y189" i="19"/>
  <c r="S189" i="19"/>
  <c r="O189" i="19"/>
  <c r="M189" i="19"/>
  <c r="D189" i="19"/>
  <c r="AL189" i="18"/>
  <c r="AJ189" i="18"/>
  <c r="AH189" i="18"/>
  <c r="AG189" i="18"/>
  <c r="Y189" i="18"/>
  <c r="S189" i="18"/>
  <c r="O189" i="18"/>
  <c r="M189" i="18"/>
  <c r="D189" i="18"/>
  <c r="S190" i="17"/>
  <c r="AL189" i="17"/>
  <c r="AJ189" i="17"/>
  <c r="AH189" i="17"/>
  <c r="AG189" i="17"/>
  <c r="Y189" i="17"/>
  <c r="S189" i="17"/>
  <c r="O189" i="17"/>
  <c r="M189" i="17"/>
  <c r="D189" i="17"/>
  <c r="S190" i="15"/>
  <c r="AL189" i="15"/>
  <c r="AJ189" i="15"/>
  <c r="AH189" i="15"/>
  <c r="AG189" i="15"/>
  <c r="Y189" i="15"/>
  <c r="S189" i="15"/>
  <c r="O189" i="15"/>
  <c r="M189" i="15"/>
  <c r="D189" i="15"/>
  <c r="AO92" i="15" l="1"/>
  <c r="AO191" i="15"/>
  <c r="AO212" i="5"/>
  <c r="AS73" i="21"/>
  <c r="AS74" i="21"/>
  <c r="AS75" i="21"/>
  <c r="AS76" i="21"/>
  <c r="AS77" i="21"/>
  <c r="AS78" i="21"/>
  <c r="AS79" i="21"/>
  <c r="AS80" i="21"/>
  <c r="AS81" i="21"/>
  <c r="AS82" i="21"/>
  <c r="AS83" i="21"/>
  <c r="AS84" i="21"/>
  <c r="AS85" i="21"/>
  <c r="AS86" i="21"/>
  <c r="AS87" i="21"/>
  <c r="AS88" i="21"/>
  <c r="AS89" i="21"/>
  <c r="AS90" i="21"/>
  <c r="AS91" i="21"/>
  <c r="AS72" i="21"/>
  <c r="AS73" i="20"/>
  <c r="AS74" i="20"/>
  <c r="AS75" i="20"/>
  <c r="AS76" i="20"/>
  <c r="AS77" i="20"/>
  <c r="AS78" i="20"/>
  <c r="AS79" i="20"/>
  <c r="AS80" i="20"/>
  <c r="AS81" i="20"/>
  <c r="AS82" i="20"/>
  <c r="AS83" i="20"/>
  <c r="AS84" i="20"/>
  <c r="AS85" i="20"/>
  <c r="AS86" i="20"/>
  <c r="AS87" i="20"/>
  <c r="AS88" i="20"/>
  <c r="AS89" i="20"/>
  <c r="AS90" i="20"/>
  <c r="AS91" i="20"/>
  <c r="AS72" i="20"/>
  <c r="AS73" i="19"/>
  <c r="AS74" i="19"/>
  <c r="AS75" i="19"/>
  <c r="AS76" i="19"/>
  <c r="AS77" i="19"/>
  <c r="AS78" i="19"/>
  <c r="AS79" i="19"/>
  <c r="AS80" i="19"/>
  <c r="AS81" i="19"/>
  <c r="AS82" i="19"/>
  <c r="AS83" i="19"/>
  <c r="AS84" i="19"/>
  <c r="AS85" i="19"/>
  <c r="AS86" i="19"/>
  <c r="AS87" i="19"/>
  <c r="AS88" i="19"/>
  <c r="AS89" i="19"/>
  <c r="AS90" i="19"/>
  <c r="AS91" i="19"/>
  <c r="AS72" i="19"/>
  <c r="AS73" i="18"/>
  <c r="AS74" i="18"/>
  <c r="AS75" i="18"/>
  <c r="AS76" i="18"/>
  <c r="AS77" i="18"/>
  <c r="AS78" i="18"/>
  <c r="AS79" i="18"/>
  <c r="AS80" i="18"/>
  <c r="AS81" i="18"/>
  <c r="AS82" i="18"/>
  <c r="AS83" i="18"/>
  <c r="AS84" i="18"/>
  <c r="AS85" i="18"/>
  <c r="AS86" i="18"/>
  <c r="AS87" i="18"/>
  <c r="AS88" i="18"/>
  <c r="AS89" i="18"/>
  <c r="AS90" i="18"/>
  <c r="AS91" i="18"/>
  <c r="AS72" i="18"/>
  <c r="AS73" i="17"/>
  <c r="AS74" i="17"/>
  <c r="AS75" i="17"/>
  <c r="AS76" i="17"/>
  <c r="AS77" i="17"/>
  <c r="AS78" i="17"/>
  <c r="AS79" i="17"/>
  <c r="AS80" i="17"/>
  <c r="AS81" i="17"/>
  <c r="AS82" i="17"/>
  <c r="AS83" i="17"/>
  <c r="AS84" i="17"/>
  <c r="AS85" i="17"/>
  <c r="AS86" i="17"/>
  <c r="AS87" i="17"/>
  <c r="AS88" i="17"/>
  <c r="AS89" i="17"/>
  <c r="AS90" i="17"/>
  <c r="AS91" i="17"/>
  <c r="AS72" i="17"/>
  <c r="AS71" i="5"/>
  <c r="AT73" i="15"/>
  <c r="AT74" i="15"/>
  <c r="AT75" i="15"/>
  <c r="AT76" i="15"/>
  <c r="AT77" i="15"/>
  <c r="AT78" i="15"/>
  <c r="AT79" i="15"/>
  <c r="AT80" i="15"/>
  <c r="AT81" i="15"/>
  <c r="AT82" i="15"/>
  <c r="AT83" i="15"/>
  <c r="AT84" i="15"/>
  <c r="AT85" i="15"/>
  <c r="AT86" i="15"/>
  <c r="AT87" i="15"/>
  <c r="AT88" i="15"/>
  <c r="AT89" i="15"/>
  <c r="AT90" i="15"/>
  <c r="AT91" i="15"/>
  <c r="AT72" i="15"/>
  <c r="AS72" i="5"/>
  <c r="AS73" i="5"/>
  <c r="AS74" i="5"/>
  <c r="AS75" i="5"/>
  <c r="AS76" i="5"/>
  <c r="AS77" i="5"/>
  <c r="AS78" i="5"/>
  <c r="AS79" i="5"/>
  <c r="AS80" i="5"/>
  <c r="AS81" i="5"/>
  <c r="AS82" i="5"/>
  <c r="AS83" i="5"/>
  <c r="AS84" i="5"/>
  <c r="AS85" i="5"/>
  <c r="AS86" i="5"/>
  <c r="AS87" i="5"/>
  <c r="AS88" i="5"/>
  <c r="AS89" i="5"/>
  <c r="AS90" i="5"/>
  <c r="AS91" i="5"/>
  <c r="AO71" i="17" l="1"/>
  <c r="AO212" i="15"/>
  <c r="M102" i="15"/>
  <c r="C102" i="15"/>
  <c r="C102" i="17" s="1"/>
  <c r="C102" i="18" s="1"/>
  <c r="C102" i="19" s="1"/>
  <c r="C102" i="20" s="1"/>
  <c r="C102" i="21" s="1"/>
  <c r="AK183" i="21"/>
  <c r="AK183" i="20"/>
  <c r="AK183" i="19"/>
  <c r="AK183" i="18"/>
  <c r="AK183" i="17"/>
  <c r="AK183" i="15"/>
  <c r="AL183" i="5"/>
  <c r="AN183" i="5"/>
  <c r="AO191" i="17" l="1"/>
  <c r="AO92" i="17"/>
  <c r="M104" i="5"/>
  <c r="M106" i="5" s="1"/>
  <c r="AK112" i="21"/>
  <c r="AK113" i="21"/>
  <c r="AK112" i="20"/>
  <c r="AK113" i="20"/>
  <c r="AK112" i="19"/>
  <c r="AK113" i="19"/>
  <c r="AK112" i="18"/>
  <c r="AK113" i="18"/>
  <c r="AK112" i="17"/>
  <c r="AK113" i="17"/>
  <c r="AK112" i="15"/>
  <c r="AK113" i="15"/>
  <c r="AK112" i="5"/>
  <c r="AK113" i="5"/>
  <c r="AG192" i="21"/>
  <c r="AG193" i="21"/>
  <c r="AG194" i="21"/>
  <c r="AG195" i="21"/>
  <c r="AG196" i="21"/>
  <c r="AG197" i="21"/>
  <c r="AG198" i="21"/>
  <c r="AG199" i="21"/>
  <c r="AG200" i="21"/>
  <c r="AG201" i="21"/>
  <c r="AG202" i="21"/>
  <c r="AG203" i="21"/>
  <c r="AG204" i="21"/>
  <c r="AG205" i="21"/>
  <c r="AG206" i="21"/>
  <c r="AG207" i="21"/>
  <c r="AG208" i="21"/>
  <c r="AG209" i="21"/>
  <c r="AG210" i="21"/>
  <c r="AG211" i="21"/>
  <c r="AG192" i="20"/>
  <c r="AG193" i="20"/>
  <c r="AG194" i="20"/>
  <c r="AG195" i="20"/>
  <c r="AG196" i="20"/>
  <c r="AG197" i="20"/>
  <c r="AG198" i="20"/>
  <c r="AG199" i="20"/>
  <c r="AG200" i="20"/>
  <c r="AG201" i="20"/>
  <c r="AG202" i="20"/>
  <c r="AG203" i="20"/>
  <c r="AG204" i="20"/>
  <c r="AG205" i="20"/>
  <c r="AG206" i="20"/>
  <c r="AG207" i="20"/>
  <c r="AG208" i="20"/>
  <c r="AG209" i="20"/>
  <c r="AG210" i="20"/>
  <c r="AG211" i="20"/>
  <c r="AG192" i="19"/>
  <c r="AG193" i="19"/>
  <c r="AG194" i="19"/>
  <c r="AG195" i="19"/>
  <c r="AG196" i="19"/>
  <c r="AG197" i="19"/>
  <c r="AG198" i="19"/>
  <c r="AG199" i="19"/>
  <c r="AG200" i="19"/>
  <c r="AG201" i="19"/>
  <c r="AG202" i="19"/>
  <c r="AG203" i="19"/>
  <c r="AG204" i="19"/>
  <c r="AG205" i="19"/>
  <c r="AG206" i="19"/>
  <c r="AG207" i="19"/>
  <c r="AG208" i="19"/>
  <c r="AG209" i="19"/>
  <c r="AG210" i="19"/>
  <c r="AG211" i="19"/>
  <c r="AG192" i="18"/>
  <c r="AG193" i="18"/>
  <c r="AG194" i="18"/>
  <c r="AG195" i="18"/>
  <c r="AG196" i="18"/>
  <c r="AG197" i="18"/>
  <c r="AG198" i="18"/>
  <c r="AG199" i="18"/>
  <c r="AG200" i="18"/>
  <c r="AG201" i="18"/>
  <c r="AG202" i="18"/>
  <c r="AG203" i="18"/>
  <c r="AG204" i="18"/>
  <c r="AG205" i="18"/>
  <c r="AG206" i="18"/>
  <c r="AG207" i="18"/>
  <c r="AG208" i="18"/>
  <c r="AG209" i="18"/>
  <c r="AG210" i="18"/>
  <c r="AG211" i="18"/>
  <c r="AG192" i="17"/>
  <c r="AG193" i="17"/>
  <c r="AG194" i="17"/>
  <c r="AG195" i="17"/>
  <c r="AG196" i="17"/>
  <c r="AG197" i="17"/>
  <c r="AG198" i="17"/>
  <c r="AG199" i="17"/>
  <c r="AG200" i="17"/>
  <c r="AG201" i="17"/>
  <c r="AG202" i="17"/>
  <c r="AG203" i="17"/>
  <c r="AG204" i="17"/>
  <c r="AG205" i="17"/>
  <c r="AG206" i="17"/>
  <c r="AG207" i="17"/>
  <c r="AG208" i="17"/>
  <c r="AG209" i="17"/>
  <c r="AG210" i="17"/>
  <c r="AG211" i="17"/>
  <c r="AG192" i="15"/>
  <c r="AG193" i="15"/>
  <c r="AG194" i="15"/>
  <c r="AG195" i="15"/>
  <c r="AG196" i="15"/>
  <c r="AG197" i="15"/>
  <c r="AG198" i="15"/>
  <c r="AG199" i="15"/>
  <c r="AG200" i="15"/>
  <c r="AG201" i="15"/>
  <c r="AG202" i="15"/>
  <c r="AG203" i="15"/>
  <c r="AG204" i="15"/>
  <c r="AG205" i="15"/>
  <c r="AG206" i="15"/>
  <c r="AG207" i="15"/>
  <c r="AG208" i="15"/>
  <c r="AG209" i="15"/>
  <c r="AG210" i="15"/>
  <c r="AG211" i="1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K187" i="5"/>
  <c r="R32" i="21"/>
  <c r="M185" i="21" s="1"/>
  <c r="R35" i="21"/>
  <c r="R37" i="21"/>
  <c r="AH183" i="21" s="1"/>
  <c r="R39" i="21"/>
  <c r="R49" i="21"/>
  <c r="AH179" i="21" s="1"/>
  <c r="R53" i="21"/>
  <c r="R55" i="21"/>
  <c r="R57" i="21"/>
  <c r="AK187" i="21" s="1"/>
  <c r="AE57" i="21"/>
  <c r="AN187" i="21" s="1"/>
  <c r="S59" i="21"/>
  <c r="AD59" i="21"/>
  <c r="V65" i="21"/>
  <c r="AE65" i="21"/>
  <c r="R32" i="20"/>
  <c r="M185" i="20" s="1"/>
  <c r="R32" i="19"/>
  <c r="R32" i="18"/>
  <c r="R32" i="17"/>
  <c r="R32" i="15"/>
  <c r="R22" i="20"/>
  <c r="R24" i="20"/>
  <c r="X180" i="20" s="1"/>
  <c r="R8" i="20"/>
  <c r="R10" i="20"/>
  <c r="AI10" i="20" s="1"/>
  <c r="R12" i="20"/>
  <c r="AI12" i="20" s="1"/>
  <c r="R14" i="20"/>
  <c r="R16" i="20"/>
  <c r="R18" i="20"/>
  <c r="I183" i="20" s="1"/>
  <c r="R26" i="20"/>
  <c r="R28" i="20"/>
  <c r="R30" i="20"/>
  <c r="I185" i="20" s="1"/>
  <c r="R35" i="20"/>
  <c r="R37" i="20"/>
  <c r="R39" i="20"/>
  <c r="R49" i="20"/>
  <c r="R53" i="20"/>
  <c r="R55" i="20"/>
  <c r="R57" i="20"/>
  <c r="AK187" i="20" s="1"/>
  <c r="AE57" i="20"/>
  <c r="S59" i="20"/>
  <c r="AD59" i="20"/>
  <c r="V65" i="20"/>
  <c r="AE65" i="20"/>
  <c r="R224" i="21"/>
  <c r="AC222" i="21"/>
  <c r="R222" i="21"/>
  <c r="AC221" i="21"/>
  <c r="R221" i="21"/>
  <c r="B217" i="21"/>
  <c r="AJ211" i="21"/>
  <c r="Y211" i="21"/>
  <c r="O211" i="21"/>
  <c r="M211" i="21"/>
  <c r="D211" i="21"/>
  <c r="C211" i="21"/>
  <c r="B211" i="21"/>
  <c r="AJ210" i="21"/>
  <c r="Y210" i="21"/>
  <c r="O210" i="21"/>
  <c r="M210" i="21"/>
  <c r="D210" i="21"/>
  <c r="C210" i="21"/>
  <c r="B210" i="21"/>
  <c r="AJ209" i="21"/>
  <c r="Y209" i="21"/>
  <c r="O209" i="21"/>
  <c r="M209" i="21"/>
  <c r="D209" i="21"/>
  <c r="C209" i="21"/>
  <c r="B209" i="21"/>
  <c r="AJ208" i="21"/>
  <c r="Y208" i="21"/>
  <c r="O208" i="21"/>
  <c r="M208" i="21"/>
  <c r="D208" i="21"/>
  <c r="C208" i="21"/>
  <c r="B208" i="21"/>
  <c r="AJ207" i="21"/>
  <c r="Y207" i="21"/>
  <c r="O207" i="21"/>
  <c r="M207" i="21"/>
  <c r="D207" i="21"/>
  <c r="C207" i="21"/>
  <c r="B207" i="21"/>
  <c r="AJ206" i="21"/>
  <c r="Y206" i="21"/>
  <c r="O206" i="21"/>
  <c r="M206" i="21"/>
  <c r="D206" i="21"/>
  <c r="C206" i="21"/>
  <c r="B206" i="21"/>
  <c r="AJ205" i="21"/>
  <c r="Y205" i="21"/>
  <c r="O205" i="21"/>
  <c r="M205" i="21"/>
  <c r="D205" i="21"/>
  <c r="C205" i="21"/>
  <c r="B205" i="21"/>
  <c r="AJ204" i="21"/>
  <c r="Y204" i="21"/>
  <c r="O204" i="21"/>
  <c r="M204" i="21"/>
  <c r="D204" i="21"/>
  <c r="C204" i="21"/>
  <c r="B204" i="21"/>
  <c r="AJ203" i="21"/>
  <c r="Y203" i="21"/>
  <c r="O203" i="21"/>
  <c r="M203" i="21"/>
  <c r="D203" i="21"/>
  <c r="C203" i="21"/>
  <c r="B203" i="21"/>
  <c r="AJ202" i="21"/>
  <c r="Y202" i="21"/>
  <c r="O202" i="21"/>
  <c r="M202" i="21"/>
  <c r="D202" i="21"/>
  <c r="C202" i="21"/>
  <c r="B202" i="21"/>
  <c r="AJ201" i="21"/>
  <c r="Y201" i="21"/>
  <c r="O201" i="21"/>
  <c r="M201" i="21"/>
  <c r="D201" i="21"/>
  <c r="C201" i="21"/>
  <c r="B201" i="21"/>
  <c r="AJ200" i="21"/>
  <c r="Y200" i="21"/>
  <c r="O200" i="21"/>
  <c r="M200" i="21"/>
  <c r="D200" i="21"/>
  <c r="C200" i="21"/>
  <c r="B200" i="21"/>
  <c r="AJ199" i="21"/>
  <c r="Y199" i="21"/>
  <c r="O199" i="21"/>
  <c r="M199" i="21"/>
  <c r="D199" i="21"/>
  <c r="C199" i="21"/>
  <c r="B199" i="21"/>
  <c r="AJ198" i="21"/>
  <c r="Y198" i="21"/>
  <c r="O198" i="21"/>
  <c r="M198" i="21"/>
  <c r="D198" i="21"/>
  <c r="C198" i="21"/>
  <c r="B198" i="21"/>
  <c r="AJ197" i="21"/>
  <c r="Y197" i="21"/>
  <c r="O197" i="21"/>
  <c r="M197" i="21"/>
  <c r="D197" i="21"/>
  <c r="C197" i="21"/>
  <c r="B197" i="21"/>
  <c r="AJ196" i="21"/>
  <c r="Y196" i="21"/>
  <c r="O196" i="21"/>
  <c r="M196" i="21"/>
  <c r="D196" i="21"/>
  <c r="C196" i="21"/>
  <c r="B196" i="21"/>
  <c r="AJ195" i="21"/>
  <c r="Y195" i="21"/>
  <c r="O195" i="21"/>
  <c r="M195" i="21"/>
  <c r="D195" i="21"/>
  <c r="C195" i="21"/>
  <c r="B195" i="21"/>
  <c r="AJ194" i="21"/>
  <c r="Y194" i="21"/>
  <c r="O194" i="21"/>
  <c r="M194" i="21"/>
  <c r="D194" i="21"/>
  <c r="C194" i="21"/>
  <c r="B194" i="21"/>
  <c r="AJ193" i="21"/>
  <c r="Y193" i="21"/>
  <c r="O193" i="21"/>
  <c r="M193" i="21"/>
  <c r="D193" i="21"/>
  <c r="C193" i="21"/>
  <c r="B193" i="21"/>
  <c r="AJ192" i="21"/>
  <c r="Y192" i="21"/>
  <c r="O192" i="21"/>
  <c r="M192" i="21"/>
  <c r="D192" i="21"/>
  <c r="C192" i="21"/>
  <c r="B192" i="21"/>
  <c r="AJ191" i="21"/>
  <c r="O191" i="21"/>
  <c r="D191" i="21"/>
  <c r="C191" i="21"/>
  <c r="B191" i="21"/>
  <c r="AN185" i="21"/>
  <c r="M113" i="21"/>
  <c r="M222" i="21" s="1"/>
  <c r="M112" i="21"/>
  <c r="M221" i="21" s="1"/>
  <c r="V102" i="21"/>
  <c r="AN183" i="21" s="1"/>
  <c r="M102" i="21"/>
  <c r="AL183" i="21" s="1"/>
  <c r="V100" i="21"/>
  <c r="AN181" i="21" s="1"/>
  <c r="M100" i="21"/>
  <c r="AL181" i="21" s="1"/>
  <c r="V98" i="21"/>
  <c r="AN179" i="21" s="1"/>
  <c r="M98" i="21"/>
  <c r="AL179" i="21" s="1"/>
  <c r="H94" i="21"/>
  <c r="H214" i="21" s="1"/>
  <c r="AF92" i="21"/>
  <c r="AC211" i="21"/>
  <c r="AH211" i="21"/>
  <c r="S211" i="21"/>
  <c r="AC210" i="21"/>
  <c r="AH210" i="21"/>
  <c r="S210" i="21"/>
  <c r="AC209" i="21"/>
  <c r="AH209" i="21"/>
  <c r="S209" i="21"/>
  <c r="AC208" i="21"/>
  <c r="AH208" i="21"/>
  <c r="S208" i="21"/>
  <c r="AC207" i="21"/>
  <c r="AH207" i="21"/>
  <c r="S207" i="21"/>
  <c r="AC206" i="21"/>
  <c r="AH206" i="21"/>
  <c r="S206" i="21"/>
  <c r="AC205" i="21"/>
  <c r="AH205" i="21"/>
  <c r="S205" i="21"/>
  <c r="AC204" i="21"/>
  <c r="AH204" i="21"/>
  <c r="S204" i="21"/>
  <c r="AC203" i="21"/>
  <c r="AH203" i="21"/>
  <c r="S203" i="21"/>
  <c r="AC202" i="21"/>
  <c r="AH202" i="21"/>
  <c r="S202" i="21"/>
  <c r="AC201" i="21"/>
  <c r="AH201" i="21"/>
  <c r="S201" i="21"/>
  <c r="AC200" i="21"/>
  <c r="AH200" i="21"/>
  <c r="S200" i="21"/>
  <c r="AC199" i="21"/>
  <c r="AH199" i="21"/>
  <c r="S199" i="21"/>
  <c r="AC198" i="21"/>
  <c r="AH198" i="21"/>
  <c r="S198" i="21"/>
  <c r="AC197" i="21"/>
  <c r="AH197" i="21"/>
  <c r="S197" i="21"/>
  <c r="AC196" i="21"/>
  <c r="AH196" i="21"/>
  <c r="S196" i="21"/>
  <c r="AC195" i="21"/>
  <c r="AH195" i="21"/>
  <c r="S195" i="21"/>
  <c r="AC194" i="21"/>
  <c r="AH194" i="21"/>
  <c r="S194" i="21"/>
  <c r="AC193" i="21"/>
  <c r="AH193" i="21"/>
  <c r="S193" i="21"/>
  <c r="AC192" i="21"/>
  <c r="S192" i="21"/>
  <c r="AD187" i="21"/>
  <c r="X187" i="21"/>
  <c r="R61" i="21"/>
  <c r="R51" i="21"/>
  <c r="AK177" i="21" s="1"/>
  <c r="AI179" i="21" s="1"/>
  <c r="AI183" i="21"/>
  <c r="R30" i="21"/>
  <c r="I185" i="21" s="1"/>
  <c r="R28" i="21"/>
  <c r="V185" i="21" s="1"/>
  <c r="R26" i="21"/>
  <c r="V183" i="21" s="1"/>
  <c r="R24" i="21"/>
  <c r="X180" i="21" s="1"/>
  <c r="R22" i="21"/>
  <c r="X177" i="21" s="1"/>
  <c r="R18" i="21"/>
  <c r="I183" i="21" s="1"/>
  <c r="R16" i="21"/>
  <c r="M181" i="21" s="1"/>
  <c r="R14" i="21"/>
  <c r="I181" i="21" s="1"/>
  <c r="R12" i="21"/>
  <c r="M179" i="21" s="1"/>
  <c r="R10" i="21"/>
  <c r="I179" i="21" s="1"/>
  <c r="R8" i="21"/>
  <c r="I177" i="21" s="1"/>
  <c r="R224" i="20"/>
  <c r="AC222" i="20"/>
  <c r="R222" i="20"/>
  <c r="AC221" i="20"/>
  <c r="R221" i="20"/>
  <c r="B217" i="20"/>
  <c r="AJ211" i="20"/>
  <c r="Y211" i="20"/>
  <c r="O211" i="20"/>
  <c r="M211" i="20"/>
  <c r="D211" i="20"/>
  <c r="C211" i="20"/>
  <c r="B211" i="20"/>
  <c r="AJ210" i="20"/>
  <c r="Y210" i="20"/>
  <c r="O210" i="20"/>
  <c r="M210" i="20"/>
  <c r="D210" i="20"/>
  <c r="C210" i="20"/>
  <c r="B210" i="20"/>
  <c r="AJ209" i="20"/>
  <c r="Y209" i="20"/>
  <c r="O209" i="20"/>
  <c r="M209" i="20"/>
  <c r="D209" i="20"/>
  <c r="C209" i="20"/>
  <c r="B209" i="20"/>
  <c r="AJ208" i="20"/>
  <c r="Y208" i="20"/>
  <c r="O208" i="20"/>
  <c r="M208" i="20"/>
  <c r="D208" i="20"/>
  <c r="C208" i="20"/>
  <c r="B208" i="20"/>
  <c r="AJ207" i="20"/>
  <c r="Y207" i="20"/>
  <c r="O207" i="20"/>
  <c r="M207" i="20"/>
  <c r="D207" i="20"/>
  <c r="C207" i="20"/>
  <c r="B207" i="20"/>
  <c r="AJ206" i="20"/>
  <c r="Y206" i="20"/>
  <c r="O206" i="20"/>
  <c r="M206" i="20"/>
  <c r="D206" i="20"/>
  <c r="C206" i="20"/>
  <c r="B206" i="20"/>
  <c r="AJ205" i="20"/>
  <c r="Y205" i="20"/>
  <c r="O205" i="20"/>
  <c r="M205" i="20"/>
  <c r="D205" i="20"/>
  <c r="C205" i="20"/>
  <c r="B205" i="20"/>
  <c r="AJ204" i="20"/>
  <c r="Y204" i="20"/>
  <c r="O204" i="20"/>
  <c r="M204" i="20"/>
  <c r="D204" i="20"/>
  <c r="C204" i="20"/>
  <c r="B204" i="20"/>
  <c r="AJ203" i="20"/>
  <c r="Y203" i="20"/>
  <c r="O203" i="20"/>
  <c r="M203" i="20"/>
  <c r="D203" i="20"/>
  <c r="C203" i="20"/>
  <c r="B203" i="20"/>
  <c r="AJ202" i="20"/>
  <c r="Y202" i="20"/>
  <c r="O202" i="20"/>
  <c r="M202" i="20"/>
  <c r="D202" i="20"/>
  <c r="C202" i="20"/>
  <c r="B202" i="20"/>
  <c r="AJ201" i="20"/>
  <c r="Y201" i="20"/>
  <c r="O201" i="20"/>
  <c r="M201" i="20"/>
  <c r="D201" i="20"/>
  <c r="C201" i="20"/>
  <c r="B201" i="20"/>
  <c r="AJ200" i="20"/>
  <c r="Y200" i="20"/>
  <c r="O200" i="20"/>
  <c r="M200" i="20"/>
  <c r="D200" i="20"/>
  <c r="C200" i="20"/>
  <c r="B200" i="20"/>
  <c r="AJ199" i="20"/>
  <c r="Y199" i="20"/>
  <c r="O199" i="20"/>
  <c r="M199" i="20"/>
  <c r="D199" i="20"/>
  <c r="C199" i="20"/>
  <c r="B199" i="20"/>
  <c r="AJ198" i="20"/>
  <c r="Y198" i="20"/>
  <c r="O198" i="20"/>
  <c r="M198" i="20"/>
  <c r="D198" i="20"/>
  <c r="C198" i="20"/>
  <c r="B198" i="20"/>
  <c r="AJ197" i="20"/>
  <c r="Y197" i="20"/>
  <c r="O197" i="20"/>
  <c r="M197" i="20"/>
  <c r="D197" i="20"/>
  <c r="C197" i="20"/>
  <c r="B197" i="20"/>
  <c r="AJ196" i="20"/>
  <c r="Y196" i="20"/>
  <c r="O196" i="20"/>
  <c r="M196" i="20"/>
  <c r="D196" i="20"/>
  <c r="C196" i="20"/>
  <c r="B196" i="20"/>
  <c r="AJ195" i="20"/>
  <c r="Y195" i="20"/>
  <c r="O195" i="20"/>
  <c r="M195" i="20"/>
  <c r="D195" i="20"/>
  <c r="C195" i="20"/>
  <c r="B195" i="20"/>
  <c r="AJ194" i="20"/>
  <c r="Y194" i="20"/>
  <c r="O194" i="20"/>
  <c r="M194" i="20"/>
  <c r="D194" i="20"/>
  <c r="C194" i="20"/>
  <c r="B194" i="20"/>
  <c r="AJ193" i="20"/>
  <c r="Y193" i="20"/>
  <c r="O193" i="20"/>
  <c r="M193" i="20"/>
  <c r="D193" i="20"/>
  <c r="C193" i="20"/>
  <c r="B193" i="20"/>
  <c r="AJ192" i="20"/>
  <c r="Y192" i="20"/>
  <c r="O192" i="20"/>
  <c r="M192" i="20"/>
  <c r="D192" i="20"/>
  <c r="C192" i="20"/>
  <c r="B192" i="20"/>
  <c r="AJ191" i="20"/>
  <c r="D191" i="20"/>
  <c r="C191" i="20"/>
  <c r="B191" i="20"/>
  <c r="AN185" i="20"/>
  <c r="M113" i="20"/>
  <c r="M222" i="20" s="1"/>
  <c r="M112" i="20"/>
  <c r="M221" i="20" s="1"/>
  <c r="V102" i="20"/>
  <c r="AN183" i="20" s="1"/>
  <c r="M102" i="20"/>
  <c r="AL183" i="20" s="1"/>
  <c r="V100" i="20"/>
  <c r="AN181" i="20" s="1"/>
  <c r="M100" i="20"/>
  <c r="AL181" i="20" s="1"/>
  <c r="V98" i="20"/>
  <c r="AN179" i="20" s="1"/>
  <c r="M98" i="20"/>
  <c r="AL179" i="20" s="1"/>
  <c r="H94" i="20"/>
  <c r="H214" i="20" s="1"/>
  <c r="AF92" i="20"/>
  <c r="AC211" i="20"/>
  <c r="AH211" i="20"/>
  <c r="S211" i="20"/>
  <c r="AC210" i="20"/>
  <c r="AH210" i="20"/>
  <c r="S210" i="20"/>
  <c r="AC209" i="20"/>
  <c r="AH209" i="20"/>
  <c r="S209" i="20"/>
  <c r="AC208" i="20"/>
  <c r="AH208" i="20"/>
  <c r="S208" i="20"/>
  <c r="AC207" i="20"/>
  <c r="AH207" i="20"/>
  <c r="S207" i="20"/>
  <c r="AC206" i="20"/>
  <c r="AH206" i="20"/>
  <c r="S206" i="20"/>
  <c r="AC205" i="20"/>
  <c r="AH205" i="20"/>
  <c r="S205" i="20"/>
  <c r="AC204" i="20"/>
  <c r="AH204" i="20"/>
  <c r="S204" i="20"/>
  <c r="AC203" i="20"/>
  <c r="AH203" i="20"/>
  <c r="S203" i="20"/>
  <c r="AC202" i="20"/>
  <c r="AH202" i="20"/>
  <c r="S202" i="20"/>
  <c r="AC201" i="20"/>
  <c r="AH201" i="20"/>
  <c r="S201" i="20"/>
  <c r="AC200" i="20"/>
  <c r="AH200" i="20"/>
  <c r="S200" i="20"/>
  <c r="AC199" i="20"/>
  <c r="AH199" i="20"/>
  <c r="S199" i="20"/>
  <c r="AC198" i="20"/>
  <c r="AH198" i="20"/>
  <c r="S198" i="20"/>
  <c r="AC197" i="20"/>
  <c r="AH197" i="20"/>
  <c r="S197" i="20"/>
  <c r="AC196" i="20"/>
  <c r="AH196" i="20"/>
  <c r="S196" i="20"/>
  <c r="AC195" i="20"/>
  <c r="AH195" i="20"/>
  <c r="S195" i="20"/>
  <c r="AC194" i="20"/>
  <c r="AH194" i="20"/>
  <c r="S194" i="20"/>
  <c r="AC193" i="20"/>
  <c r="AH193" i="20"/>
  <c r="S193" i="20"/>
  <c r="AC192" i="20"/>
  <c r="S192" i="20"/>
  <c r="AD187" i="20"/>
  <c r="X187" i="20"/>
  <c r="R61" i="20"/>
  <c r="AN187" i="20"/>
  <c r="R51" i="20"/>
  <c r="AK177" i="20" s="1"/>
  <c r="AI179" i="20" s="1"/>
  <c r="AH179" i="20"/>
  <c r="AI183" i="20"/>
  <c r="AH183" i="20"/>
  <c r="V185" i="20"/>
  <c r="V183" i="20"/>
  <c r="X177" i="20"/>
  <c r="AI16" i="20"/>
  <c r="M181" i="20"/>
  <c r="AI14" i="20"/>
  <c r="I181" i="20"/>
  <c r="M179" i="20"/>
  <c r="I179" i="20"/>
  <c r="AI8" i="20"/>
  <c r="I177" i="20"/>
  <c r="AO212" i="17" l="1"/>
  <c r="AO71" i="18"/>
  <c r="AL199" i="20"/>
  <c r="AL195" i="20"/>
  <c r="AL210" i="20"/>
  <c r="AL206" i="20"/>
  <c r="AL202" i="20"/>
  <c r="AL198" i="20"/>
  <c r="AL194" i="20"/>
  <c r="AI22" i="21"/>
  <c r="AI26" i="21"/>
  <c r="AI24" i="21"/>
  <c r="AI18" i="20"/>
  <c r="AI19" i="20" s="1"/>
  <c r="AI8" i="21"/>
  <c r="AI10" i="21"/>
  <c r="AI12" i="21"/>
  <c r="AI14" i="21"/>
  <c r="AI16" i="21"/>
  <c r="AI18" i="21"/>
  <c r="AL193" i="21"/>
  <c r="AL194" i="21"/>
  <c r="AL195" i="21"/>
  <c r="AL196" i="21"/>
  <c r="AL197" i="21"/>
  <c r="AL198" i="21"/>
  <c r="AL199" i="21"/>
  <c r="AL200" i="21"/>
  <c r="AL201" i="21"/>
  <c r="AL202" i="21"/>
  <c r="AL203" i="21"/>
  <c r="AL204" i="21"/>
  <c r="AL205" i="21"/>
  <c r="AL206" i="21"/>
  <c r="AL207" i="21"/>
  <c r="AL208" i="21"/>
  <c r="AL209" i="21"/>
  <c r="AL210" i="21"/>
  <c r="AL211" i="21"/>
  <c r="AH221" i="21"/>
  <c r="AJ221" i="21"/>
  <c r="AJ222" i="21"/>
  <c r="AH222" i="21"/>
  <c r="O191" i="20"/>
  <c r="AI22" i="20"/>
  <c r="AI24" i="20"/>
  <c r="AI26" i="20"/>
  <c r="AL193" i="20"/>
  <c r="AL196" i="20"/>
  <c r="AL197" i="20"/>
  <c r="AL200" i="20"/>
  <c r="AL201" i="20"/>
  <c r="AL203" i="20"/>
  <c r="AL204" i="20"/>
  <c r="AL205" i="20"/>
  <c r="AL207" i="20"/>
  <c r="AL208" i="20"/>
  <c r="AL209" i="20"/>
  <c r="AL211" i="20"/>
  <c r="AH221" i="20"/>
  <c r="AJ221" i="20"/>
  <c r="AJ222" i="20"/>
  <c r="AH222" i="20"/>
  <c r="AO191" i="18" l="1"/>
  <c r="AO92" i="18"/>
  <c r="AI30" i="21"/>
  <c r="AI19" i="21"/>
  <c r="AI30" i="20"/>
  <c r="AO71" i="19" l="1"/>
  <c r="AO212" i="18"/>
  <c r="R51" i="15"/>
  <c r="AO92" i="19" l="1"/>
  <c r="AO191" i="19"/>
  <c r="R224" i="19"/>
  <c r="AC222" i="19"/>
  <c r="R222" i="19"/>
  <c r="AC221" i="19"/>
  <c r="R221" i="19"/>
  <c r="B217" i="19"/>
  <c r="AJ211" i="19"/>
  <c r="Y211" i="19"/>
  <c r="O211" i="19"/>
  <c r="M211" i="19"/>
  <c r="D211" i="19"/>
  <c r="C211" i="19"/>
  <c r="B211" i="19"/>
  <c r="AJ210" i="19"/>
  <c r="Y210" i="19"/>
  <c r="O210" i="19"/>
  <c r="M210" i="19"/>
  <c r="D210" i="19"/>
  <c r="C210" i="19"/>
  <c r="B210" i="19"/>
  <c r="AJ209" i="19"/>
  <c r="Y209" i="19"/>
  <c r="O209" i="19"/>
  <c r="M209" i="19"/>
  <c r="D209" i="19"/>
  <c r="C209" i="19"/>
  <c r="B209" i="19"/>
  <c r="AJ208" i="19"/>
  <c r="Y208" i="19"/>
  <c r="O208" i="19"/>
  <c r="M208" i="19"/>
  <c r="D208" i="19"/>
  <c r="C208" i="19"/>
  <c r="B208" i="19"/>
  <c r="AJ207" i="19"/>
  <c r="Y207" i="19"/>
  <c r="O207" i="19"/>
  <c r="M207" i="19"/>
  <c r="D207" i="19"/>
  <c r="C207" i="19"/>
  <c r="B207" i="19"/>
  <c r="AJ206" i="19"/>
  <c r="Y206" i="19"/>
  <c r="O206" i="19"/>
  <c r="M206" i="19"/>
  <c r="D206" i="19"/>
  <c r="C206" i="19"/>
  <c r="B206" i="19"/>
  <c r="AJ205" i="19"/>
  <c r="Y205" i="19"/>
  <c r="O205" i="19"/>
  <c r="M205" i="19"/>
  <c r="D205" i="19"/>
  <c r="C205" i="19"/>
  <c r="B205" i="19"/>
  <c r="AJ204" i="19"/>
  <c r="Y204" i="19"/>
  <c r="O204" i="19"/>
  <c r="M204" i="19"/>
  <c r="D204" i="19"/>
  <c r="C204" i="19"/>
  <c r="B204" i="19"/>
  <c r="AJ203" i="19"/>
  <c r="Y203" i="19"/>
  <c r="O203" i="19"/>
  <c r="M203" i="19"/>
  <c r="D203" i="19"/>
  <c r="C203" i="19"/>
  <c r="B203" i="19"/>
  <c r="AJ202" i="19"/>
  <c r="Y202" i="19"/>
  <c r="O202" i="19"/>
  <c r="M202" i="19"/>
  <c r="D202" i="19"/>
  <c r="C202" i="19"/>
  <c r="B202" i="19"/>
  <c r="AJ201" i="19"/>
  <c r="Y201" i="19"/>
  <c r="O201" i="19"/>
  <c r="M201" i="19"/>
  <c r="D201" i="19"/>
  <c r="C201" i="19"/>
  <c r="B201" i="19"/>
  <c r="AJ200" i="19"/>
  <c r="Y200" i="19"/>
  <c r="O200" i="19"/>
  <c r="M200" i="19"/>
  <c r="D200" i="19"/>
  <c r="C200" i="19"/>
  <c r="B200" i="19"/>
  <c r="AJ199" i="19"/>
  <c r="Y199" i="19"/>
  <c r="O199" i="19"/>
  <c r="M199" i="19"/>
  <c r="D199" i="19"/>
  <c r="C199" i="19"/>
  <c r="B199" i="19"/>
  <c r="AJ198" i="19"/>
  <c r="Y198" i="19"/>
  <c r="O198" i="19"/>
  <c r="M198" i="19"/>
  <c r="D198" i="19"/>
  <c r="C198" i="19"/>
  <c r="B198" i="19"/>
  <c r="AJ197" i="19"/>
  <c r="Y197" i="19"/>
  <c r="O197" i="19"/>
  <c r="M197" i="19"/>
  <c r="D197" i="19"/>
  <c r="C197" i="19"/>
  <c r="B197" i="19"/>
  <c r="AJ196" i="19"/>
  <c r="Y196" i="19"/>
  <c r="O196" i="19"/>
  <c r="M196" i="19"/>
  <c r="D196" i="19"/>
  <c r="C196" i="19"/>
  <c r="B196" i="19"/>
  <c r="AJ195" i="19"/>
  <c r="Y195" i="19"/>
  <c r="O195" i="19"/>
  <c r="M195" i="19"/>
  <c r="D195" i="19"/>
  <c r="C195" i="19"/>
  <c r="B195" i="19"/>
  <c r="AJ194" i="19"/>
  <c r="Y194" i="19"/>
  <c r="O194" i="19"/>
  <c r="M194" i="19"/>
  <c r="D194" i="19"/>
  <c r="C194" i="19"/>
  <c r="B194" i="19"/>
  <c r="AJ193" i="19"/>
  <c r="Y193" i="19"/>
  <c r="O193" i="19"/>
  <c r="M193" i="19"/>
  <c r="D193" i="19"/>
  <c r="C193" i="19"/>
  <c r="B193" i="19"/>
  <c r="AJ192" i="19"/>
  <c r="Y192" i="19"/>
  <c r="O192" i="19"/>
  <c r="M192" i="19"/>
  <c r="D192" i="19"/>
  <c r="C192" i="19"/>
  <c r="B192" i="19"/>
  <c r="AJ191" i="19"/>
  <c r="D191" i="19"/>
  <c r="C191" i="19"/>
  <c r="B191" i="19"/>
  <c r="AN185" i="19"/>
  <c r="M113" i="19"/>
  <c r="M222" i="19" s="1"/>
  <c r="M112" i="19"/>
  <c r="M221" i="19" s="1"/>
  <c r="V102" i="19"/>
  <c r="AN183" i="19" s="1"/>
  <c r="M102" i="19"/>
  <c r="AL183" i="19" s="1"/>
  <c r="V100" i="19"/>
  <c r="AN181" i="19" s="1"/>
  <c r="M100" i="19"/>
  <c r="AL181" i="19" s="1"/>
  <c r="V98" i="19"/>
  <c r="AN179" i="19" s="1"/>
  <c r="M98" i="19"/>
  <c r="AL179" i="19" s="1"/>
  <c r="H94" i="19"/>
  <c r="H214" i="19" s="1"/>
  <c r="AF92" i="19"/>
  <c r="AC211" i="19"/>
  <c r="S211" i="19"/>
  <c r="AC210" i="19"/>
  <c r="S210" i="19"/>
  <c r="AC209" i="19"/>
  <c r="S209" i="19"/>
  <c r="AC208" i="19"/>
  <c r="S208" i="19"/>
  <c r="AC207" i="19"/>
  <c r="S207" i="19"/>
  <c r="AC206" i="19"/>
  <c r="S206" i="19"/>
  <c r="AC205" i="19"/>
  <c r="S205" i="19"/>
  <c r="AC204" i="19"/>
  <c r="S204" i="19"/>
  <c r="AC203" i="19"/>
  <c r="S203" i="19"/>
  <c r="AC202" i="19"/>
  <c r="AH202" i="19"/>
  <c r="S202" i="19"/>
  <c r="AC201" i="19"/>
  <c r="AH201" i="19"/>
  <c r="S201" i="19"/>
  <c r="AC200" i="19"/>
  <c r="AH200" i="19"/>
  <c r="S200" i="19"/>
  <c r="AC199" i="19"/>
  <c r="AH199" i="19"/>
  <c r="S199" i="19"/>
  <c r="AC198" i="19"/>
  <c r="AH198" i="19"/>
  <c r="S198" i="19"/>
  <c r="AC197" i="19"/>
  <c r="AH197" i="19"/>
  <c r="S197" i="19"/>
  <c r="AC196" i="19"/>
  <c r="AH196" i="19"/>
  <c r="S196" i="19"/>
  <c r="AC195" i="19"/>
  <c r="AH195" i="19"/>
  <c r="S195" i="19"/>
  <c r="AC194" i="19"/>
  <c r="AH194" i="19"/>
  <c r="S194" i="19"/>
  <c r="AC193" i="19"/>
  <c r="AH193" i="19"/>
  <c r="S193" i="19"/>
  <c r="AE65" i="19"/>
  <c r="AD187" i="19" s="1"/>
  <c r="V65" i="19"/>
  <c r="X187" i="19" s="1"/>
  <c r="R61" i="19"/>
  <c r="AD59" i="19"/>
  <c r="S59" i="19"/>
  <c r="AE57" i="19"/>
  <c r="AN187" i="19" s="1"/>
  <c r="R57" i="19"/>
  <c r="AK187" i="19" s="1"/>
  <c r="R55" i="19"/>
  <c r="R53" i="19"/>
  <c r="R51" i="19"/>
  <c r="AK177" i="19" s="1"/>
  <c r="AI179" i="19" s="1"/>
  <c r="R49" i="19"/>
  <c r="AH179" i="19" s="1"/>
  <c r="R39" i="19"/>
  <c r="AI183" i="19" s="1"/>
  <c r="R37" i="19"/>
  <c r="AH183" i="19" s="1"/>
  <c r="R35" i="19"/>
  <c r="M185" i="19"/>
  <c r="R30" i="19"/>
  <c r="I185" i="19" s="1"/>
  <c r="R28" i="19"/>
  <c r="V185" i="19" s="1"/>
  <c r="R26" i="19"/>
  <c r="V183" i="19" s="1"/>
  <c r="R24" i="19"/>
  <c r="X180" i="19" s="1"/>
  <c r="R22" i="19"/>
  <c r="X177" i="19" s="1"/>
  <c r="R18" i="19"/>
  <c r="I183" i="19" s="1"/>
  <c r="R16" i="19"/>
  <c r="M181" i="19" s="1"/>
  <c r="R14" i="19"/>
  <c r="I181" i="19" s="1"/>
  <c r="R12" i="19"/>
  <c r="M179" i="19" s="1"/>
  <c r="R10" i="19"/>
  <c r="I179" i="19" s="1"/>
  <c r="R8" i="19"/>
  <c r="I177" i="19" s="1"/>
  <c r="R224" i="18"/>
  <c r="AC222" i="18"/>
  <c r="R222" i="18"/>
  <c r="AC221" i="18"/>
  <c r="R221" i="18"/>
  <c r="B217" i="18"/>
  <c r="AJ211" i="18"/>
  <c r="Y211" i="18"/>
  <c r="O211" i="18"/>
  <c r="M211" i="18"/>
  <c r="D211" i="18"/>
  <c r="C211" i="18"/>
  <c r="B211" i="18"/>
  <c r="AJ210" i="18"/>
  <c r="Y210" i="18"/>
  <c r="O210" i="18"/>
  <c r="M210" i="18"/>
  <c r="D210" i="18"/>
  <c r="C210" i="18"/>
  <c r="B210" i="18"/>
  <c r="AJ209" i="18"/>
  <c r="Y209" i="18"/>
  <c r="O209" i="18"/>
  <c r="M209" i="18"/>
  <c r="D209" i="18"/>
  <c r="C209" i="18"/>
  <c r="B209" i="18"/>
  <c r="AJ208" i="18"/>
  <c r="Y208" i="18"/>
  <c r="O208" i="18"/>
  <c r="M208" i="18"/>
  <c r="D208" i="18"/>
  <c r="C208" i="18"/>
  <c r="B208" i="18"/>
  <c r="AJ207" i="18"/>
  <c r="Y207" i="18"/>
  <c r="O207" i="18"/>
  <c r="M207" i="18"/>
  <c r="D207" i="18"/>
  <c r="C207" i="18"/>
  <c r="B207" i="18"/>
  <c r="AJ206" i="18"/>
  <c r="Y206" i="18"/>
  <c r="O206" i="18"/>
  <c r="M206" i="18"/>
  <c r="D206" i="18"/>
  <c r="C206" i="18"/>
  <c r="B206" i="18"/>
  <c r="AJ205" i="18"/>
  <c r="Y205" i="18"/>
  <c r="O205" i="18"/>
  <c r="M205" i="18"/>
  <c r="D205" i="18"/>
  <c r="C205" i="18"/>
  <c r="B205" i="18"/>
  <c r="AJ204" i="18"/>
  <c r="Y204" i="18"/>
  <c r="O204" i="18"/>
  <c r="M204" i="18"/>
  <c r="D204" i="18"/>
  <c r="C204" i="18"/>
  <c r="B204" i="18"/>
  <c r="AJ203" i="18"/>
  <c r="Y203" i="18"/>
  <c r="O203" i="18"/>
  <c r="M203" i="18"/>
  <c r="D203" i="18"/>
  <c r="C203" i="18"/>
  <c r="B203" i="18"/>
  <c r="AJ202" i="18"/>
  <c r="Y202" i="18"/>
  <c r="O202" i="18"/>
  <c r="M202" i="18"/>
  <c r="D202" i="18"/>
  <c r="C202" i="18"/>
  <c r="B202" i="18"/>
  <c r="AJ201" i="18"/>
  <c r="Y201" i="18"/>
  <c r="O201" i="18"/>
  <c r="M201" i="18"/>
  <c r="D201" i="18"/>
  <c r="C201" i="18"/>
  <c r="B201" i="18"/>
  <c r="AJ200" i="18"/>
  <c r="Y200" i="18"/>
  <c r="O200" i="18"/>
  <c r="M200" i="18"/>
  <c r="D200" i="18"/>
  <c r="C200" i="18"/>
  <c r="B200" i="18"/>
  <c r="AJ199" i="18"/>
  <c r="Y199" i="18"/>
  <c r="O199" i="18"/>
  <c r="M199" i="18"/>
  <c r="D199" i="18"/>
  <c r="C199" i="18"/>
  <c r="B199" i="18"/>
  <c r="AJ198" i="18"/>
  <c r="Y198" i="18"/>
  <c r="O198" i="18"/>
  <c r="M198" i="18"/>
  <c r="D198" i="18"/>
  <c r="C198" i="18"/>
  <c r="B198" i="18"/>
  <c r="AJ197" i="18"/>
  <c r="Y197" i="18"/>
  <c r="O197" i="18"/>
  <c r="M197" i="18"/>
  <c r="D197" i="18"/>
  <c r="C197" i="18"/>
  <c r="B197" i="18"/>
  <c r="AJ196" i="18"/>
  <c r="Y196" i="18"/>
  <c r="O196" i="18"/>
  <c r="M196" i="18"/>
  <c r="D196" i="18"/>
  <c r="C196" i="18"/>
  <c r="B196" i="18"/>
  <c r="AJ195" i="18"/>
  <c r="Y195" i="18"/>
  <c r="O195" i="18"/>
  <c r="M195" i="18"/>
  <c r="D195" i="18"/>
  <c r="C195" i="18"/>
  <c r="B195" i="18"/>
  <c r="AJ194" i="18"/>
  <c r="Y194" i="18"/>
  <c r="O194" i="18"/>
  <c r="M194" i="18"/>
  <c r="D194" i="18"/>
  <c r="C194" i="18"/>
  <c r="B194" i="18"/>
  <c r="AJ193" i="18"/>
  <c r="Y193" i="18"/>
  <c r="O193" i="18"/>
  <c r="M193" i="18"/>
  <c r="D193" i="18"/>
  <c r="C193" i="18"/>
  <c r="B193" i="18"/>
  <c r="AJ192" i="18"/>
  <c r="Y192" i="18"/>
  <c r="O192" i="18"/>
  <c r="M192" i="18"/>
  <c r="D192" i="18"/>
  <c r="C192" i="18"/>
  <c r="B192" i="18"/>
  <c r="AJ191" i="18"/>
  <c r="D191" i="18"/>
  <c r="C191" i="18"/>
  <c r="B191" i="18"/>
  <c r="AN185" i="18"/>
  <c r="M113" i="18"/>
  <c r="M222" i="18" s="1"/>
  <c r="M112" i="18"/>
  <c r="M221" i="18" s="1"/>
  <c r="V102" i="18"/>
  <c r="AN183" i="18" s="1"/>
  <c r="M102" i="18"/>
  <c r="AL183" i="18" s="1"/>
  <c r="V100" i="18"/>
  <c r="AN181" i="18" s="1"/>
  <c r="M100" i="18"/>
  <c r="AL181" i="18" s="1"/>
  <c r="V98" i="18"/>
  <c r="AN179" i="18" s="1"/>
  <c r="M98" i="18"/>
  <c r="AL179" i="18" s="1"/>
  <c r="H94" i="18"/>
  <c r="H214" i="18" s="1"/>
  <c r="AF92" i="18"/>
  <c r="AC211" i="18"/>
  <c r="AH211" i="18"/>
  <c r="S211" i="18"/>
  <c r="AC210" i="18"/>
  <c r="AH210" i="18"/>
  <c r="S210" i="18"/>
  <c r="AC209" i="18"/>
  <c r="AH209" i="18"/>
  <c r="S209" i="18"/>
  <c r="AC208" i="18"/>
  <c r="AH208" i="18"/>
  <c r="S208" i="18"/>
  <c r="AC207" i="18"/>
  <c r="AH207" i="18"/>
  <c r="S207" i="18"/>
  <c r="AC206" i="18"/>
  <c r="AH206" i="18"/>
  <c r="S206" i="18"/>
  <c r="AC205" i="18"/>
  <c r="AH205" i="18"/>
  <c r="S205" i="18"/>
  <c r="AC204" i="18"/>
  <c r="AH204" i="18"/>
  <c r="S204" i="18"/>
  <c r="AC203" i="18"/>
  <c r="AH203" i="18"/>
  <c r="S203" i="18"/>
  <c r="AC202" i="18"/>
  <c r="AH202" i="18"/>
  <c r="S202" i="18"/>
  <c r="AC201" i="18"/>
  <c r="AH201" i="18"/>
  <c r="S201" i="18"/>
  <c r="AC200" i="18"/>
  <c r="AH200" i="18"/>
  <c r="S200" i="18"/>
  <c r="AC199" i="18"/>
  <c r="AH199" i="18"/>
  <c r="S199" i="18"/>
  <c r="AC198" i="18"/>
  <c r="AH198" i="18"/>
  <c r="S198" i="18"/>
  <c r="AC197" i="18"/>
  <c r="AH197" i="18"/>
  <c r="S197" i="18"/>
  <c r="AC196" i="18"/>
  <c r="AH196" i="18"/>
  <c r="S196" i="18"/>
  <c r="AC195" i="18"/>
  <c r="AH195" i="18"/>
  <c r="S195" i="18"/>
  <c r="AC194" i="18"/>
  <c r="AH194" i="18"/>
  <c r="S194" i="18"/>
  <c r="AC193" i="18"/>
  <c r="AH193" i="18"/>
  <c r="S193" i="18"/>
  <c r="AE65" i="18"/>
  <c r="AD187" i="18" s="1"/>
  <c r="V65" i="18"/>
  <c r="X187" i="18" s="1"/>
  <c r="R61" i="18"/>
  <c r="AD59" i="18"/>
  <c r="S59" i="18"/>
  <c r="AE57" i="18"/>
  <c r="AN187" i="18" s="1"/>
  <c r="R57" i="18"/>
  <c r="AK187" i="18" s="1"/>
  <c r="R55" i="18"/>
  <c r="R53" i="18"/>
  <c r="R51" i="18"/>
  <c r="AK177" i="18" s="1"/>
  <c r="AI179" i="18" s="1"/>
  <c r="R49" i="18"/>
  <c r="AH179" i="18" s="1"/>
  <c r="R39" i="18"/>
  <c r="AI183" i="18" s="1"/>
  <c r="R37" i="18"/>
  <c r="AH183" i="18" s="1"/>
  <c r="R35" i="18"/>
  <c r="M185" i="18"/>
  <c r="R30" i="18"/>
  <c r="I185" i="18" s="1"/>
  <c r="R28" i="18"/>
  <c r="V185" i="18" s="1"/>
  <c r="R26" i="18"/>
  <c r="V183" i="18" s="1"/>
  <c r="R24" i="18"/>
  <c r="X180" i="18" s="1"/>
  <c r="R22" i="18"/>
  <c r="X177" i="18" s="1"/>
  <c r="R18" i="18"/>
  <c r="I183" i="18" s="1"/>
  <c r="R16" i="18"/>
  <c r="M181" i="18" s="1"/>
  <c r="R14" i="18"/>
  <c r="I181" i="18" s="1"/>
  <c r="R12" i="18"/>
  <c r="M179" i="18" s="1"/>
  <c r="R10" i="18"/>
  <c r="I179" i="18" s="1"/>
  <c r="R8" i="18"/>
  <c r="I177" i="18" s="1"/>
  <c r="AO71" i="20" l="1"/>
  <c r="AO212" i="19"/>
  <c r="AI8" i="18"/>
  <c r="AI10" i="18"/>
  <c r="AI12" i="18"/>
  <c r="AI14" i="18"/>
  <c r="AI16" i="18"/>
  <c r="AI18" i="18"/>
  <c r="AI8" i="19"/>
  <c r="AI10" i="19"/>
  <c r="AI12" i="19"/>
  <c r="AI14" i="19"/>
  <c r="AI16" i="19"/>
  <c r="AI18" i="19"/>
  <c r="S192" i="19"/>
  <c r="S192" i="18"/>
  <c r="AI22" i="19"/>
  <c r="AI24" i="19"/>
  <c r="AI26" i="19"/>
  <c r="AL193" i="19"/>
  <c r="AL194" i="19"/>
  <c r="AL195" i="19"/>
  <c r="AL196" i="19"/>
  <c r="AL197" i="19"/>
  <c r="AL198" i="19"/>
  <c r="AL199" i="19"/>
  <c r="AL200" i="19"/>
  <c r="AL201" i="19"/>
  <c r="AL202" i="19"/>
  <c r="AH221" i="19"/>
  <c r="AJ221" i="19"/>
  <c r="AJ222" i="19"/>
  <c r="AH222" i="19"/>
  <c r="AI22" i="18"/>
  <c r="AI24" i="18"/>
  <c r="AI26" i="18"/>
  <c r="AL193" i="18"/>
  <c r="AL194" i="18"/>
  <c r="AL195" i="18"/>
  <c r="AL196" i="18"/>
  <c r="AL197" i="18"/>
  <c r="AL198" i="18"/>
  <c r="AL199" i="18"/>
  <c r="AL200" i="18"/>
  <c r="AL201" i="18"/>
  <c r="AL202" i="18"/>
  <c r="AL203" i="18"/>
  <c r="AL204" i="18"/>
  <c r="AL205" i="18"/>
  <c r="AL206" i="18"/>
  <c r="AL207" i="18"/>
  <c r="AL208" i="18"/>
  <c r="AL209" i="18"/>
  <c r="AL210" i="18"/>
  <c r="AL211" i="18"/>
  <c r="AH221" i="18"/>
  <c r="AJ221" i="18"/>
  <c r="AJ222" i="18"/>
  <c r="AH222" i="18"/>
  <c r="R224" i="17"/>
  <c r="AC222" i="17"/>
  <c r="R222" i="17"/>
  <c r="AC221" i="17"/>
  <c r="R221" i="17"/>
  <c r="B217" i="17"/>
  <c r="AJ211" i="17"/>
  <c r="Y211" i="17"/>
  <c r="O211" i="17"/>
  <c r="M211" i="17"/>
  <c r="D211" i="17"/>
  <c r="C211" i="17"/>
  <c r="B211" i="17"/>
  <c r="AJ210" i="17"/>
  <c r="Y210" i="17"/>
  <c r="O210" i="17"/>
  <c r="M210" i="17"/>
  <c r="D210" i="17"/>
  <c r="C210" i="17"/>
  <c r="B210" i="17"/>
  <c r="AJ209" i="17"/>
  <c r="Y209" i="17"/>
  <c r="O209" i="17"/>
  <c r="M209" i="17"/>
  <c r="D209" i="17"/>
  <c r="C209" i="17"/>
  <c r="B209" i="17"/>
  <c r="AJ208" i="17"/>
  <c r="Y208" i="17"/>
  <c r="O208" i="17"/>
  <c r="M208" i="17"/>
  <c r="D208" i="17"/>
  <c r="C208" i="17"/>
  <c r="B208" i="17"/>
  <c r="AJ207" i="17"/>
  <c r="Y207" i="17"/>
  <c r="O207" i="17"/>
  <c r="M207" i="17"/>
  <c r="D207" i="17"/>
  <c r="C207" i="17"/>
  <c r="B207" i="17"/>
  <c r="AJ206" i="17"/>
  <c r="Y206" i="17"/>
  <c r="O206" i="17"/>
  <c r="M206" i="17"/>
  <c r="D206" i="17"/>
  <c r="C206" i="17"/>
  <c r="B206" i="17"/>
  <c r="AJ205" i="17"/>
  <c r="Y205" i="17"/>
  <c r="O205" i="17"/>
  <c r="M205" i="17"/>
  <c r="D205" i="17"/>
  <c r="C205" i="17"/>
  <c r="B205" i="17"/>
  <c r="AJ204" i="17"/>
  <c r="Y204" i="17"/>
  <c r="O204" i="17"/>
  <c r="M204" i="17"/>
  <c r="D204" i="17"/>
  <c r="C204" i="17"/>
  <c r="B204" i="17"/>
  <c r="AJ203" i="17"/>
  <c r="Y203" i="17"/>
  <c r="O203" i="17"/>
  <c r="M203" i="17"/>
  <c r="D203" i="17"/>
  <c r="C203" i="17"/>
  <c r="B203" i="17"/>
  <c r="AJ202" i="17"/>
  <c r="Y202" i="17"/>
  <c r="O202" i="17"/>
  <c r="M202" i="17"/>
  <c r="D202" i="17"/>
  <c r="C202" i="17"/>
  <c r="B202" i="17"/>
  <c r="AJ201" i="17"/>
  <c r="Y201" i="17"/>
  <c r="O201" i="17"/>
  <c r="M201" i="17"/>
  <c r="D201" i="17"/>
  <c r="C201" i="17"/>
  <c r="B201" i="17"/>
  <c r="AJ200" i="17"/>
  <c r="Y200" i="17"/>
  <c r="O200" i="17"/>
  <c r="M200" i="17"/>
  <c r="D200" i="17"/>
  <c r="C200" i="17"/>
  <c r="B200" i="17"/>
  <c r="AJ199" i="17"/>
  <c r="Y199" i="17"/>
  <c r="O199" i="17"/>
  <c r="M199" i="17"/>
  <c r="D199" i="17"/>
  <c r="C199" i="17"/>
  <c r="B199" i="17"/>
  <c r="AJ198" i="17"/>
  <c r="Y198" i="17"/>
  <c r="O198" i="17"/>
  <c r="M198" i="17"/>
  <c r="D198" i="17"/>
  <c r="C198" i="17"/>
  <c r="B198" i="17"/>
  <c r="AJ197" i="17"/>
  <c r="Y197" i="17"/>
  <c r="O197" i="17"/>
  <c r="M197" i="17"/>
  <c r="D197" i="17"/>
  <c r="C197" i="17"/>
  <c r="B197" i="17"/>
  <c r="AJ196" i="17"/>
  <c r="Y196" i="17"/>
  <c r="O196" i="17"/>
  <c r="M196" i="17"/>
  <c r="D196" i="17"/>
  <c r="C196" i="17"/>
  <c r="B196" i="17"/>
  <c r="AJ195" i="17"/>
  <c r="Y195" i="17"/>
  <c r="O195" i="17"/>
  <c r="M195" i="17"/>
  <c r="D195" i="17"/>
  <c r="C195" i="17"/>
  <c r="B195" i="17"/>
  <c r="AJ194" i="17"/>
  <c r="Y194" i="17"/>
  <c r="O194" i="17"/>
  <c r="M194" i="17"/>
  <c r="D194" i="17"/>
  <c r="C194" i="17"/>
  <c r="B194" i="17"/>
  <c r="AJ193" i="17"/>
  <c r="Y193" i="17"/>
  <c r="O193" i="17"/>
  <c r="M193" i="17"/>
  <c r="D193" i="17"/>
  <c r="C193" i="17"/>
  <c r="B193" i="17"/>
  <c r="AJ192" i="17"/>
  <c r="Y192" i="17"/>
  <c r="O192" i="17"/>
  <c r="M192" i="17"/>
  <c r="D192" i="17"/>
  <c r="C192" i="17"/>
  <c r="B192" i="17"/>
  <c r="AJ191" i="17"/>
  <c r="D191" i="17"/>
  <c r="C191" i="17"/>
  <c r="B191" i="17"/>
  <c r="AN185" i="17"/>
  <c r="M113" i="17"/>
  <c r="M222" i="17" s="1"/>
  <c r="M112" i="17"/>
  <c r="M221" i="17" s="1"/>
  <c r="V102" i="17"/>
  <c r="AN183" i="17" s="1"/>
  <c r="M102" i="17"/>
  <c r="AL183" i="17" s="1"/>
  <c r="V100" i="17"/>
  <c r="AN181" i="17" s="1"/>
  <c r="M100" i="17"/>
  <c r="AL181" i="17" s="1"/>
  <c r="V98" i="17"/>
  <c r="AN179" i="17" s="1"/>
  <c r="M98" i="17"/>
  <c r="AL179" i="17" s="1"/>
  <c r="H94" i="17"/>
  <c r="H214" i="17" s="1"/>
  <c r="AF92" i="17"/>
  <c r="AC211" i="17"/>
  <c r="S211" i="17"/>
  <c r="AC210" i="17"/>
  <c r="S210" i="17"/>
  <c r="AC209" i="17"/>
  <c r="S209" i="17"/>
  <c r="AC208" i="17"/>
  <c r="S208" i="17"/>
  <c r="AC207" i="17"/>
  <c r="S207" i="17"/>
  <c r="AC206" i="17"/>
  <c r="S206" i="17"/>
  <c r="AC205" i="17"/>
  <c r="S205" i="17"/>
  <c r="AC204" i="17"/>
  <c r="S204" i="17"/>
  <c r="AC203" i="17"/>
  <c r="S203" i="17"/>
  <c r="AC202" i="17"/>
  <c r="AH202" i="17"/>
  <c r="S202" i="17"/>
  <c r="AC201" i="17"/>
  <c r="AH201" i="17"/>
  <c r="S201" i="17"/>
  <c r="AC200" i="17"/>
  <c r="AH200" i="17"/>
  <c r="S200" i="17"/>
  <c r="AC199" i="17"/>
  <c r="AH199" i="17"/>
  <c r="S199" i="17"/>
  <c r="AC198" i="17"/>
  <c r="AH198" i="17"/>
  <c r="S198" i="17"/>
  <c r="AC197" i="17"/>
  <c r="AH197" i="17"/>
  <c r="S197" i="17"/>
  <c r="AC196" i="17"/>
  <c r="AH196" i="17"/>
  <c r="S196" i="17"/>
  <c r="AC195" i="17"/>
  <c r="AH195" i="17"/>
  <c r="S195" i="17"/>
  <c r="AC194" i="17"/>
  <c r="AH194" i="17"/>
  <c r="S194" i="17"/>
  <c r="AC193" i="17"/>
  <c r="AH193" i="17"/>
  <c r="S193" i="17"/>
  <c r="S192" i="17"/>
  <c r="AE65" i="17"/>
  <c r="AD187" i="17" s="1"/>
  <c r="V65" i="17"/>
  <c r="X187" i="17" s="1"/>
  <c r="R61" i="17"/>
  <c r="AD59" i="17"/>
  <c r="S59" i="17"/>
  <c r="AE57" i="17"/>
  <c r="AN187" i="17" s="1"/>
  <c r="R57" i="17"/>
  <c r="AK187" i="17" s="1"/>
  <c r="R55" i="17"/>
  <c r="R53" i="17"/>
  <c r="R51" i="17"/>
  <c r="AK177" i="17" s="1"/>
  <c r="AI179" i="17" s="1"/>
  <c r="R49" i="17"/>
  <c r="AH179" i="17" s="1"/>
  <c r="R39" i="17"/>
  <c r="AI183" i="17" s="1"/>
  <c r="R37" i="17"/>
  <c r="AH183" i="17" s="1"/>
  <c r="R35" i="17"/>
  <c r="M185" i="17"/>
  <c r="R30" i="17"/>
  <c r="I185" i="17" s="1"/>
  <c r="R28" i="17"/>
  <c r="V185" i="17" s="1"/>
  <c r="R26" i="17"/>
  <c r="V183" i="17" s="1"/>
  <c r="R24" i="17"/>
  <c r="X180" i="17" s="1"/>
  <c r="R22" i="17"/>
  <c r="X177" i="17" s="1"/>
  <c r="R18" i="17"/>
  <c r="I183" i="17" s="1"/>
  <c r="R16" i="17"/>
  <c r="M181" i="17" s="1"/>
  <c r="R14" i="17"/>
  <c r="I181" i="17" s="1"/>
  <c r="R12" i="17"/>
  <c r="M179" i="17" s="1"/>
  <c r="R10" i="17"/>
  <c r="I179" i="17" s="1"/>
  <c r="R8" i="17"/>
  <c r="I177" i="17" s="1"/>
  <c r="M92" i="5"/>
  <c r="M71" i="15" s="1"/>
  <c r="M92" i="15" s="1"/>
  <c r="M212" i="15" s="1"/>
  <c r="Z92" i="5"/>
  <c r="Z71" i="15" s="1"/>
  <c r="AE92" i="5"/>
  <c r="AG212" i="5" s="1"/>
  <c r="V102" i="15"/>
  <c r="AN183" i="15" s="1"/>
  <c r="V100" i="15"/>
  <c r="V98" i="15"/>
  <c r="AN179" i="15" s="1"/>
  <c r="AL183" i="15"/>
  <c r="M100" i="15"/>
  <c r="AL181" i="15" s="1"/>
  <c r="M98" i="15"/>
  <c r="AL179" i="15" s="1"/>
  <c r="AE65" i="15"/>
  <c r="AD187" i="15" s="1"/>
  <c r="V65" i="15"/>
  <c r="X187" i="15" s="1"/>
  <c r="R53" i="15"/>
  <c r="R55" i="15"/>
  <c r="S59" i="15"/>
  <c r="AD59" i="15"/>
  <c r="AE57" i="15"/>
  <c r="AN187" i="15" s="1"/>
  <c r="R57" i="15"/>
  <c r="AK187" i="15" s="1"/>
  <c r="R49" i="15"/>
  <c r="AH179" i="15" s="1"/>
  <c r="R39" i="15"/>
  <c r="R37" i="15"/>
  <c r="AH183" i="15" s="1"/>
  <c r="R35" i="15"/>
  <c r="M185" i="15"/>
  <c r="R30" i="15"/>
  <c r="I185" i="15" s="1"/>
  <c r="R28" i="15"/>
  <c r="V185" i="15" s="1"/>
  <c r="R26" i="15"/>
  <c r="V183" i="15" s="1"/>
  <c r="R24" i="15"/>
  <c r="AI24" i="15" s="1"/>
  <c r="R22" i="15"/>
  <c r="AI22" i="15" s="1"/>
  <c r="R18" i="15"/>
  <c r="I183" i="15" s="1"/>
  <c r="R16" i="15"/>
  <c r="M181" i="15" s="1"/>
  <c r="R14" i="15"/>
  <c r="I181" i="15" s="1"/>
  <c r="R12" i="15"/>
  <c r="M179" i="15" s="1"/>
  <c r="R10" i="15"/>
  <c r="I179" i="15" s="1"/>
  <c r="R8" i="15"/>
  <c r="R224" i="15"/>
  <c r="AC222" i="15"/>
  <c r="R222" i="15"/>
  <c r="AC221" i="15"/>
  <c r="R221" i="15"/>
  <c r="B217" i="15"/>
  <c r="AJ211" i="15"/>
  <c r="Y211" i="15"/>
  <c r="O211" i="15"/>
  <c r="M211" i="15"/>
  <c r="D211" i="15"/>
  <c r="C211" i="15"/>
  <c r="B211" i="15"/>
  <c r="AJ210" i="15"/>
  <c r="Y210" i="15"/>
  <c r="O210" i="15"/>
  <c r="M210" i="15"/>
  <c r="D210" i="15"/>
  <c r="C210" i="15"/>
  <c r="B210" i="15"/>
  <c r="AJ209" i="15"/>
  <c r="Y209" i="15"/>
  <c r="O209" i="15"/>
  <c r="M209" i="15"/>
  <c r="D209" i="15"/>
  <c r="C209" i="15"/>
  <c r="B209" i="15"/>
  <c r="AJ208" i="15"/>
  <c r="Y208" i="15"/>
  <c r="O208" i="15"/>
  <c r="M208" i="15"/>
  <c r="D208" i="15"/>
  <c r="C208" i="15"/>
  <c r="B208" i="15"/>
  <c r="AJ207" i="15"/>
  <c r="Y207" i="15"/>
  <c r="O207" i="15"/>
  <c r="M207" i="15"/>
  <c r="D207" i="15"/>
  <c r="C207" i="15"/>
  <c r="B207" i="15"/>
  <c r="AJ206" i="15"/>
  <c r="Y206" i="15"/>
  <c r="O206" i="15"/>
  <c r="M206" i="15"/>
  <c r="D206" i="15"/>
  <c r="C206" i="15"/>
  <c r="B206" i="15"/>
  <c r="AJ205" i="15"/>
  <c r="Y205" i="15"/>
  <c r="O205" i="15"/>
  <c r="M205" i="15"/>
  <c r="D205" i="15"/>
  <c r="C205" i="15"/>
  <c r="B205" i="15"/>
  <c r="AJ204" i="15"/>
  <c r="Y204" i="15"/>
  <c r="O204" i="15"/>
  <c r="M204" i="15"/>
  <c r="D204" i="15"/>
  <c r="C204" i="15"/>
  <c r="B204" i="15"/>
  <c r="AJ203" i="15"/>
  <c r="Y203" i="15"/>
  <c r="O203" i="15"/>
  <c r="M203" i="15"/>
  <c r="D203" i="15"/>
  <c r="C203" i="15"/>
  <c r="B203" i="15"/>
  <c r="AJ202" i="15"/>
  <c r="Y202" i="15"/>
  <c r="O202" i="15"/>
  <c r="M202" i="15"/>
  <c r="D202" i="15"/>
  <c r="C202" i="15"/>
  <c r="B202" i="15"/>
  <c r="AJ201" i="15"/>
  <c r="Y201" i="15"/>
  <c r="O201" i="15"/>
  <c r="M201" i="15"/>
  <c r="D201" i="15"/>
  <c r="C201" i="15"/>
  <c r="B201" i="15"/>
  <c r="AJ200" i="15"/>
  <c r="Y200" i="15"/>
  <c r="O200" i="15"/>
  <c r="M200" i="15"/>
  <c r="D200" i="15"/>
  <c r="C200" i="15"/>
  <c r="B200" i="15"/>
  <c r="AJ199" i="15"/>
  <c r="Y199" i="15"/>
  <c r="O199" i="15"/>
  <c r="M199" i="15"/>
  <c r="D199" i="15"/>
  <c r="C199" i="15"/>
  <c r="B199" i="15"/>
  <c r="AJ198" i="15"/>
  <c r="Y198" i="15"/>
  <c r="O198" i="15"/>
  <c r="M198" i="15"/>
  <c r="D198" i="15"/>
  <c r="C198" i="15"/>
  <c r="B198" i="15"/>
  <c r="AJ197" i="15"/>
  <c r="Y197" i="15"/>
  <c r="O197" i="15"/>
  <c r="M197" i="15"/>
  <c r="D197" i="15"/>
  <c r="C197" i="15"/>
  <c r="B197" i="15"/>
  <c r="AJ196" i="15"/>
  <c r="Y196" i="15"/>
  <c r="O196" i="15"/>
  <c r="M196" i="15"/>
  <c r="D196" i="15"/>
  <c r="C196" i="15"/>
  <c r="B196" i="15"/>
  <c r="AJ195" i="15"/>
  <c r="Y195" i="15"/>
  <c r="O195" i="15"/>
  <c r="M195" i="15"/>
  <c r="D195" i="15"/>
  <c r="C195" i="15"/>
  <c r="B195" i="15"/>
  <c r="AJ194" i="15"/>
  <c r="Y194" i="15"/>
  <c r="O194" i="15"/>
  <c r="M194" i="15"/>
  <c r="D194" i="15"/>
  <c r="C194" i="15"/>
  <c r="B194" i="15"/>
  <c r="AJ193" i="15"/>
  <c r="Y193" i="15"/>
  <c r="O193" i="15"/>
  <c r="M193" i="15"/>
  <c r="D193" i="15"/>
  <c r="C193" i="15"/>
  <c r="B193" i="15"/>
  <c r="AJ192" i="15"/>
  <c r="Y192" i="15"/>
  <c r="O192" i="15"/>
  <c r="M192" i="15"/>
  <c r="D192" i="15"/>
  <c r="C192" i="15"/>
  <c r="B192" i="15"/>
  <c r="AJ191" i="15"/>
  <c r="D191" i="15"/>
  <c r="C191" i="15"/>
  <c r="B191" i="15"/>
  <c r="AN185" i="15"/>
  <c r="AI183" i="15"/>
  <c r="AN181" i="15"/>
  <c r="AK177" i="15"/>
  <c r="AI179" i="15" s="1"/>
  <c r="X177" i="15"/>
  <c r="I177" i="15"/>
  <c r="M113" i="15"/>
  <c r="M222" i="15" s="1"/>
  <c r="M112" i="15"/>
  <c r="M221" i="15" s="1"/>
  <c r="H94" i="15"/>
  <c r="H214" i="15" s="1"/>
  <c r="AF92" i="15"/>
  <c r="AC211" i="15"/>
  <c r="AH211" i="15"/>
  <c r="S211" i="15"/>
  <c r="AC210" i="15"/>
  <c r="AH210" i="15"/>
  <c r="S210" i="15"/>
  <c r="AC209" i="15"/>
  <c r="AH209" i="15"/>
  <c r="S209" i="15"/>
  <c r="AC208" i="15"/>
  <c r="AH208" i="15"/>
  <c r="S208" i="15"/>
  <c r="AC207" i="15"/>
  <c r="AH207" i="15"/>
  <c r="S207" i="15"/>
  <c r="AC206" i="15"/>
  <c r="AH206" i="15"/>
  <c r="S206" i="15"/>
  <c r="AC205" i="15"/>
  <c r="AH205" i="15"/>
  <c r="S205" i="15"/>
  <c r="AC204" i="15"/>
  <c r="AH204" i="15"/>
  <c r="S204" i="15"/>
  <c r="AC203" i="15"/>
  <c r="AH203" i="15"/>
  <c r="S203" i="15"/>
  <c r="AC202" i="15"/>
  <c r="AH202" i="15"/>
  <c r="S202" i="15"/>
  <c r="AC201" i="15"/>
  <c r="AH201" i="15"/>
  <c r="S201" i="15"/>
  <c r="AC200" i="15"/>
  <c r="AH200" i="15"/>
  <c r="S200" i="15"/>
  <c r="AC199" i="15"/>
  <c r="AH199" i="15"/>
  <c r="S199" i="15"/>
  <c r="AC198" i="15"/>
  <c r="AH198" i="15"/>
  <c r="S198" i="15"/>
  <c r="AC197" i="15"/>
  <c r="AH197" i="15"/>
  <c r="S197" i="15"/>
  <c r="AC196" i="15"/>
  <c r="AH196" i="15"/>
  <c r="S196" i="15"/>
  <c r="AC195" i="15"/>
  <c r="AH195" i="15"/>
  <c r="S195" i="15"/>
  <c r="AC194" i="15"/>
  <c r="AH194" i="15"/>
  <c r="S194" i="15"/>
  <c r="AC193" i="15"/>
  <c r="R61" i="15"/>
  <c r="AI16" i="15"/>
  <c r="AI14" i="15"/>
  <c r="AI12" i="15"/>
  <c r="AI10" i="15"/>
  <c r="AI8" i="15"/>
  <c r="AO92" i="20" l="1"/>
  <c r="AO191" i="20"/>
  <c r="S192" i="15"/>
  <c r="S193" i="15"/>
  <c r="AI18" i="15"/>
  <c r="AI19" i="15" s="1"/>
  <c r="X180" i="15"/>
  <c r="AI8" i="17"/>
  <c r="AI10" i="17"/>
  <c r="AI12" i="17"/>
  <c r="AI14" i="17"/>
  <c r="AI16" i="17"/>
  <c r="AI18" i="17"/>
  <c r="AI19" i="19"/>
  <c r="AI19" i="18"/>
  <c r="AE71" i="15"/>
  <c r="AG191" i="15" s="1"/>
  <c r="W111" i="5"/>
  <c r="Y191" i="15"/>
  <c r="Z92" i="15"/>
  <c r="M71" i="17"/>
  <c r="M191" i="17" s="1"/>
  <c r="AH211" i="19"/>
  <c r="AL211" i="19"/>
  <c r="AH209" i="19"/>
  <c r="AL209" i="19"/>
  <c r="AH207" i="19"/>
  <c r="AL207" i="19"/>
  <c r="AH205" i="19"/>
  <c r="AL205" i="19"/>
  <c r="AH203" i="19"/>
  <c r="AI30" i="19"/>
  <c r="AH210" i="19"/>
  <c r="AL210" i="19"/>
  <c r="AH208" i="19"/>
  <c r="AL208" i="19"/>
  <c r="AH206" i="19"/>
  <c r="AL206" i="19"/>
  <c r="AH204" i="19"/>
  <c r="AL204" i="19"/>
  <c r="AI30" i="18"/>
  <c r="AI22" i="17"/>
  <c r="AI24" i="17"/>
  <c r="AI26" i="17"/>
  <c r="AL193" i="17"/>
  <c r="AL194" i="17"/>
  <c r="AL195" i="17"/>
  <c r="AL196" i="17"/>
  <c r="AL197" i="17"/>
  <c r="AL198" i="17"/>
  <c r="AL199" i="17"/>
  <c r="AL200" i="17"/>
  <c r="AL201" i="17"/>
  <c r="AL202" i="17"/>
  <c r="AH221" i="17"/>
  <c r="AJ221" i="17"/>
  <c r="AJ222" i="17"/>
  <c r="AH222" i="17"/>
  <c r="M191" i="15"/>
  <c r="AI26" i="15"/>
  <c r="AI30" i="15" s="1"/>
  <c r="AL194" i="15"/>
  <c r="AL195" i="15"/>
  <c r="AL196" i="15"/>
  <c r="AL197" i="15"/>
  <c r="AL198" i="15"/>
  <c r="AL199" i="15"/>
  <c r="AL200" i="15"/>
  <c r="AL201" i="15"/>
  <c r="AL202" i="15"/>
  <c r="AL203" i="15"/>
  <c r="AL204" i="15"/>
  <c r="AL205" i="15"/>
  <c r="AL206" i="15"/>
  <c r="AL207" i="15"/>
  <c r="AL208" i="15"/>
  <c r="AL209" i="15"/>
  <c r="AL210" i="15"/>
  <c r="AL211" i="15"/>
  <c r="AH221" i="15"/>
  <c r="AJ221" i="15"/>
  <c r="AJ222" i="15"/>
  <c r="AH222" i="15"/>
  <c r="AL189" i="5"/>
  <c r="AJ189" i="5"/>
  <c r="AH189" i="5"/>
  <c r="Y189" i="5"/>
  <c r="S189" i="5"/>
  <c r="O189" i="5"/>
  <c r="D189" i="5"/>
  <c r="M189" i="5"/>
  <c r="AC192" i="5"/>
  <c r="AC193" i="5"/>
  <c r="AC194" i="5"/>
  <c r="AC195" i="5"/>
  <c r="AC196" i="5"/>
  <c r="AC197" i="5"/>
  <c r="AC198" i="5"/>
  <c r="AC199" i="5"/>
  <c r="AC200" i="5"/>
  <c r="AC201" i="5"/>
  <c r="AC202" i="5"/>
  <c r="AC203" i="5"/>
  <c r="AC204" i="5"/>
  <c r="AC205" i="5"/>
  <c r="AC206" i="5"/>
  <c r="AC207" i="5"/>
  <c r="AC208" i="5"/>
  <c r="AC209" i="5"/>
  <c r="AC210" i="5"/>
  <c r="AC211" i="5"/>
  <c r="AO71" i="21" l="1"/>
  <c r="AO212" i="20"/>
  <c r="AL193" i="15"/>
  <c r="AH193" i="15"/>
  <c r="AI19" i="17"/>
  <c r="Y212" i="15"/>
  <c r="Z71" i="17"/>
  <c r="M92" i="17"/>
  <c r="M71" i="18" s="1"/>
  <c r="AL203" i="19"/>
  <c r="AH211" i="17"/>
  <c r="AL211" i="17"/>
  <c r="AH209" i="17"/>
  <c r="AL209" i="17"/>
  <c r="AH207" i="17"/>
  <c r="AL207" i="17"/>
  <c r="AH205" i="17"/>
  <c r="AL205" i="17"/>
  <c r="AH203" i="17"/>
  <c r="AL203" i="17"/>
  <c r="AI30" i="17"/>
  <c r="AH210" i="17"/>
  <c r="AL210" i="17"/>
  <c r="AH208" i="17"/>
  <c r="AL208" i="17"/>
  <c r="AH206" i="17"/>
  <c r="AL206" i="17"/>
  <c r="AH204" i="17"/>
  <c r="AL204" i="17"/>
  <c r="AE92" i="15"/>
  <c r="AG212" i="15" s="1"/>
  <c r="AO191" i="21" l="1"/>
  <c r="AO92" i="21"/>
  <c r="AO212" i="21" s="1"/>
  <c r="AE71" i="17"/>
  <c r="AG191" i="17" s="1"/>
  <c r="W111" i="15"/>
  <c r="Y191" i="17"/>
  <c r="Z92" i="17"/>
  <c r="M212" i="17"/>
  <c r="M191" i="18"/>
  <c r="M92" i="18"/>
  <c r="M104" i="21" l="1"/>
  <c r="AL185" i="21" s="1"/>
  <c r="M104" i="20"/>
  <c r="AL185" i="20" s="1"/>
  <c r="M104" i="19"/>
  <c r="AL185" i="19" s="1"/>
  <c r="M104" i="18"/>
  <c r="AL185" i="18" s="1"/>
  <c r="M104" i="15"/>
  <c r="AL185" i="15" s="1"/>
  <c r="M104" i="17"/>
  <c r="AL185" i="17" s="1"/>
  <c r="M106" i="20"/>
  <c r="M106" i="21"/>
  <c r="M106" i="19"/>
  <c r="M106" i="18"/>
  <c r="M106" i="17"/>
  <c r="M106" i="15"/>
  <c r="AE92" i="17"/>
  <c r="Z71" i="18"/>
  <c r="Y212" i="17"/>
  <c r="R220" i="15"/>
  <c r="W114" i="15"/>
  <c r="R223" i="15" s="1"/>
  <c r="M212" i="18"/>
  <c r="M71" i="19"/>
  <c r="O191" i="5"/>
  <c r="Y192" i="5"/>
  <c r="Y193" i="5"/>
  <c r="Y194" i="5"/>
  <c r="Y195" i="5"/>
  <c r="Y196" i="5"/>
  <c r="Y197" i="5"/>
  <c r="Y198" i="5"/>
  <c r="Y199" i="5"/>
  <c r="Y200" i="5"/>
  <c r="Y201" i="5"/>
  <c r="Y202" i="5"/>
  <c r="Y203" i="5"/>
  <c r="Y204" i="5"/>
  <c r="Y205" i="5"/>
  <c r="Y206" i="5"/>
  <c r="Y207" i="5"/>
  <c r="Y208" i="5"/>
  <c r="Y209" i="5"/>
  <c r="Y210" i="5"/>
  <c r="Y211" i="5"/>
  <c r="AG191" i="5"/>
  <c r="AG189" i="5"/>
  <c r="AE71" i="18" l="1"/>
  <c r="AE92" i="18" s="1"/>
  <c r="AG212" i="17"/>
  <c r="W111" i="17"/>
  <c r="W114" i="17" s="1"/>
  <c r="R223" i="17" s="1"/>
  <c r="Z92" i="18"/>
  <c r="Y191" i="18"/>
  <c r="M191" i="19"/>
  <c r="M92" i="19"/>
  <c r="Y212" i="5"/>
  <c r="R222" i="5"/>
  <c r="R221" i="5"/>
  <c r="AC222" i="5"/>
  <c r="AC221" i="5"/>
  <c r="R224" i="5"/>
  <c r="R220" i="17" l="1"/>
  <c r="AG191" i="18"/>
  <c r="W111" i="18"/>
  <c r="W114" i="18" s="1"/>
  <c r="R223" i="18" s="1"/>
  <c r="AG212" i="18"/>
  <c r="AE71" i="19"/>
  <c r="M212" i="19"/>
  <c r="M71" i="20"/>
  <c r="Y212" i="18"/>
  <c r="Z71" i="19"/>
  <c r="AJ192" i="5"/>
  <c r="AJ193" i="5"/>
  <c r="AJ194" i="5"/>
  <c r="AJ195" i="5"/>
  <c r="AJ196" i="5"/>
  <c r="AJ197" i="5"/>
  <c r="AJ198" i="5"/>
  <c r="AJ199" i="5"/>
  <c r="AJ200" i="5"/>
  <c r="AJ201" i="5"/>
  <c r="AJ202" i="5"/>
  <c r="AJ203" i="5"/>
  <c r="AJ204" i="5"/>
  <c r="AJ205" i="5"/>
  <c r="AJ206" i="5"/>
  <c r="AJ207" i="5"/>
  <c r="AJ208" i="5"/>
  <c r="AJ209" i="5"/>
  <c r="AJ210" i="5"/>
  <c r="AJ211" i="5"/>
  <c r="AJ191" i="5"/>
  <c r="Y191" i="5"/>
  <c r="M211" i="5"/>
  <c r="O192" i="5"/>
  <c r="O193" i="5"/>
  <c r="O194" i="5"/>
  <c r="O195" i="5"/>
  <c r="O196" i="5"/>
  <c r="O197" i="5"/>
  <c r="O198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21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191" i="5"/>
  <c r="B217" i="5"/>
  <c r="AE49" i="5"/>
  <c r="R61" i="5"/>
  <c r="H94" i="5"/>
  <c r="H214" i="5" s="1"/>
  <c r="X180" i="5"/>
  <c r="X177" i="5"/>
  <c r="AF92" i="5"/>
  <c r="AL71" i="5" l="1"/>
  <c r="AH71" i="5" s="1"/>
  <c r="AL72" i="5"/>
  <c r="AH72" i="5" s="1"/>
  <c r="R220" i="18"/>
  <c r="AH181" i="5"/>
  <c r="AE49" i="21"/>
  <c r="AL72" i="21" s="1"/>
  <c r="AH72" i="21" s="1"/>
  <c r="AE49" i="20"/>
  <c r="AE92" i="19"/>
  <c r="AG191" i="19"/>
  <c r="M191" i="20"/>
  <c r="M92" i="20"/>
  <c r="Y191" i="19"/>
  <c r="Z92" i="19"/>
  <c r="AE49" i="19"/>
  <c r="AE49" i="18"/>
  <c r="AE49" i="17"/>
  <c r="AE49" i="15"/>
  <c r="AJ221" i="5"/>
  <c r="AH221" i="5"/>
  <c r="AJ222" i="5"/>
  <c r="AH222" i="5"/>
  <c r="M212" i="5"/>
  <c r="W114" i="5"/>
  <c r="R223" i="5" s="1"/>
  <c r="R220" i="5"/>
  <c r="AH181" i="17" l="1"/>
  <c r="AH181" i="19"/>
  <c r="AH181" i="20"/>
  <c r="AH181" i="15"/>
  <c r="AH181" i="18"/>
  <c r="AH181" i="21"/>
  <c r="AG212" i="19"/>
  <c r="W111" i="19"/>
  <c r="AE71" i="20"/>
  <c r="Y212" i="19"/>
  <c r="Z71" i="20"/>
  <c r="M212" i="20"/>
  <c r="M71" i="21"/>
  <c r="V185" i="5"/>
  <c r="V183" i="5"/>
  <c r="M185" i="5"/>
  <c r="M181" i="5"/>
  <c r="M179" i="5"/>
  <c r="AN185" i="5"/>
  <c r="AN181" i="5"/>
  <c r="AN179" i="5"/>
  <c r="AL181" i="5"/>
  <c r="AL179" i="5"/>
  <c r="AI183" i="5"/>
  <c r="AH183" i="5"/>
  <c r="AH179" i="5"/>
  <c r="AH192" i="18" l="1"/>
  <c r="AH192" i="19"/>
  <c r="AH192" i="21"/>
  <c r="AL192" i="21"/>
  <c r="AH192" i="20"/>
  <c r="AL192" i="20"/>
  <c r="AE92" i="20"/>
  <c r="AG191" i="20"/>
  <c r="W114" i="19"/>
  <c r="R223" i="19" s="1"/>
  <c r="R220" i="19"/>
  <c r="Y191" i="20"/>
  <c r="Z92" i="20"/>
  <c r="M191" i="21"/>
  <c r="M92" i="21"/>
  <c r="M212" i="21" s="1"/>
  <c r="AL192" i="18"/>
  <c r="AC192" i="18"/>
  <c r="AC192" i="17"/>
  <c r="AL192" i="19"/>
  <c r="AC192" i="19"/>
  <c r="AC192" i="15"/>
  <c r="AN187" i="5"/>
  <c r="I183" i="5"/>
  <c r="I185" i="5"/>
  <c r="I181" i="5"/>
  <c r="AG212" i="20" l="1"/>
  <c r="AE71" i="21"/>
  <c r="W111" i="20"/>
  <c r="Y212" i="20"/>
  <c r="Z71" i="21"/>
  <c r="S92" i="5"/>
  <c r="S71" i="15" s="1"/>
  <c r="S92" i="15" s="1"/>
  <c r="S191" i="5"/>
  <c r="S210" i="5"/>
  <c r="S208" i="5"/>
  <c r="S206" i="5"/>
  <c r="S204" i="5"/>
  <c r="S202" i="5"/>
  <c r="S200" i="5"/>
  <c r="S198" i="5"/>
  <c r="S196" i="5"/>
  <c r="S194" i="5"/>
  <c r="S192" i="5"/>
  <c r="S211" i="5"/>
  <c r="S209" i="5"/>
  <c r="S207" i="5"/>
  <c r="S205" i="5"/>
  <c r="S203" i="5"/>
  <c r="S201" i="5"/>
  <c r="S199" i="5"/>
  <c r="S197" i="5"/>
  <c r="S195" i="5"/>
  <c r="S193" i="5"/>
  <c r="AK177" i="5"/>
  <c r="AI179" i="5" s="1"/>
  <c r="M113" i="5"/>
  <c r="M222" i="5" s="1"/>
  <c r="M112" i="5"/>
  <c r="M221" i="5" s="1"/>
  <c r="AL185" i="5"/>
  <c r="R220" i="20" l="1"/>
  <c r="W114" i="20"/>
  <c r="R223" i="20" s="1"/>
  <c r="AE92" i="21"/>
  <c r="AG191" i="21"/>
  <c r="Y191" i="21"/>
  <c r="Z92" i="21"/>
  <c r="Y212" i="21" s="1"/>
  <c r="S191" i="15"/>
  <c r="O191" i="15"/>
  <c r="S71" i="17"/>
  <c r="S212" i="15"/>
  <c r="S212" i="5"/>
  <c r="J4" i="6"/>
  <c r="J5" i="6"/>
  <c r="J6" i="6"/>
  <c r="J7" i="6"/>
  <c r="J8" i="6"/>
  <c r="J9" i="6"/>
  <c r="J3" i="6"/>
  <c r="W111" i="21" l="1"/>
  <c r="AG212" i="21"/>
  <c r="S92" i="17"/>
  <c r="S191" i="17"/>
  <c r="O191" i="17"/>
  <c r="R220" i="21" l="1"/>
  <c r="W114" i="21"/>
  <c r="R223" i="21" s="1"/>
  <c r="S212" i="17"/>
  <c r="S71" i="18"/>
  <c r="AS92" i="5"/>
  <c r="AC191" i="5"/>
  <c r="S92" i="18" l="1"/>
  <c r="O191" i="18"/>
  <c r="S191" i="18"/>
  <c r="AT71" i="15"/>
  <c r="AC212" i="5"/>
  <c r="AD187" i="5"/>
  <c r="X187" i="5"/>
  <c r="I179" i="5"/>
  <c r="I177" i="5"/>
  <c r="AI26" i="5"/>
  <c r="AI24" i="5"/>
  <c r="AI22" i="5"/>
  <c r="AI18" i="5"/>
  <c r="AI16" i="5"/>
  <c r="AI14" i="5"/>
  <c r="AI12" i="5"/>
  <c r="AI10" i="5"/>
  <c r="AI8" i="5"/>
  <c r="S71" i="19" l="1"/>
  <c r="S212" i="18"/>
  <c r="AT92" i="15"/>
  <c r="AS71" i="17" s="1"/>
  <c r="AC191" i="15"/>
  <c r="AI30" i="5"/>
  <c r="AI19" i="5"/>
  <c r="AC212" i="15" l="1"/>
  <c r="AS92" i="17"/>
  <c r="AS71" i="18" s="1"/>
  <c r="O191" i="19"/>
  <c r="S92" i="19"/>
  <c r="S191" i="19"/>
  <c r="AC191" i="17"/>
  <c r="S212" i="19" l="1"/>
  <c r="S71" i="20"/>
  <c r="AC212" i="17"/>
  <c r="S92" i="20" l="1"/>
  <c r="S191" i="20"/>
  <c r="AS92" i="18"/>
  <c r="AS71" i="19" s="1"/>
  <c r="AC191" i="18"/>
  <c r="S212" i="20" l="1"/>
  <c r="S71" i="21"/>
  <c r="AC212" i="18"/>
  <c r="S92" i="21" l="1"/>
  <c r="S212" i="21" s="1"/>
  <c r="S191" i="21"/>
  <c r="AS92" i="19"/>
  <c r="AC191" i="19"/>
  <c r="AC212" i="19" l="1"/>
  <c r="AS71" i="20"/>
  <c r="AS92" i="20" l="1"/>
  <c r="AC191" i="20"/>
  <c r="AC212" i="20" l="1"/>
  <c r="AS71" i="21"/>
  <c r="AS92" i="21" l="1"/>
  <c r="AC212" i="21" s="1"/>
  <c r="AC191" i="21"/>
  <c r="AL199" i="5"/>
  <c r="AL207" i="5"/>
  <c r="AL196" i="5"/>
  <c r="AL204" i="5"/>
  <c r="AH206" i="5"/>
  <c r="AL195" i="5"/>
  <c r="AH195" i="5"/>
  <c r="AH199" i="5"/>
  <c r="AL203" i="5"/>
  <c r="AH203" i="5"/>
  <c r="AH207" i="5"/>
  <c r="AL211" i="5"/>
  <c r="AH211" i="5"/>
  <c r="AH196" i="5"/>
  <c r="AL200" i="5"/>
  <c r="AH200" i="5"/>
  <c r="AH204" i="5"/>
  <c r="AH210" i="5"/>
  <c r="AL206" i="5"/>
  <c r="AL210" i="5"/>
  <c r="AL193" i="5"/>
  <c r="AH193" i="5"/>
  <c r="AL197" i="5"/>
  <c r="AH197" i="5"/>
  <c r="AL201" i="5"/>
  <c r="AH201" i="5"/>
  <c r="AL205" i="5"/>
  <c r="AH205" i="5"/>
  <c r="AL209" i="5"/>
  <c r="AH209" i="5"/>
  <c r="AL194" i="5"/>
  <c r="AH194" i="5"/>
  <c r="AL198" i="5"/>
  <c r="AH198" i="5"/>
  <c r="AL202" i="5"/>
  <c r="AH202" i="5"/>
  <c r="AL208" i="5"/>
  <c r="AH208" i="5"/>
  <c r="AH192" i="5"/>
  <c r="AL192" i="5"/>
  <c r="AL191" i="5"/>
  <c r="AL92" i="5"/>
  <c r="AL94" i="5" l="1"/>
  <c r="AL212" i="5"/>
  <c r="AG111" i="5"/>
  <c r="AL71" i="15"/>
  <c r="AH191" i="5"/>
  <c r="AH92" i="5"/>
  <c r="AH212" i="5" l="1"/>
  <c r="AH71" i="15"/>
  <c r="AL191" i="15"/>
  <c r="AK111" i="5"/>
  <c r="AH220" i="5" s="1"/>
  <c r="AG114" i="5"/>
  <c r="AC220" i="5"/>
  <c r="M111" i="5"/>
  <c r="M220" i="5" s="1"/>
  <c r="AL215" i="5"/>
  <c r="AG115" i="5"/>
  <c r="AK114" i="5" l="1"/>
  <c r="AH223" i="5" s="1"/>
  <c r="AC223" i="5"/>
  <c r="M114" i="5"/>
  <c r="M223" i="5" s="1"/>
  <c r="AH191" i="15"/>
  <c r="AK115" i="5"/>
  <c r="AH224" i="5" s="1"/>
  <c r="M115" i="5"/>
  <c r="M224" i="5" s="1"/>
  <c r="AC224" i="5"/>
  <c r="AH192" i="15"/>
  <c r="AH92" i="15"/>
  <c r="AH212" i="15" s="1"/>
  <c r="AH71" i="17" l="1"/>
  <c r="AH191" i="17" s="1"/>
  <c r="AL92" i="15"/>
  <c r="AL192" i="15"/>
  <c r="AL212" i="15" l="1"/>
  <c r="AG111" i="15"/>
  <c r="AL94" i="15"/>
  <c r="AL71" i="17"/>
  <c r="AL191" i="17" l="1"/>
  <c r="M111" i="15"/>
  <c r="M220" i="15" s="1"/>
  <c r="AG114" i="15"/>
  <c r="AC220" i="15"/>
  <c r="AK111" i="15"/>
  <c r="AH220" i="15" s="1"/>
  <c r="AL215" i="15"/>
  <c r="AG115" i="15"/>
  <c r="M115" i="15" l="1"/>
  <c r="M224" i="15" s="1"/>
  <c r="AC224" i="15"/>
  <c r="AK115" i="15"/>
  <c r="AH224" i="15" s="1"/>
  <c r="AK114" i="15"/>
  <c r="AH223" i="15" s="1"/>
  <c r="AC223" i="15"/>
  <c r="M114" i="15"/>
  <c r="M223" i="15" s="1"/>
  <c r="AH192" i="17"/>
  <c r="AH92" i="17"/>
  <c r="AH71" i="18" s="1"/>
  <c r="AL192" i="17"/>
  <c r="AH191" i="18" l="1"/>
  <c r="AH92" i="18"/>
  <c r="AH212" i="17"/>
  <c r="AL92" i="17"/>
  <c r="AL94" i="17" l="1"/>
  <c r="AL71" i="18"/>
  <c r="AL212" i="17"/>
  <c r="AG111" i="17"/>
  <c r="AH212" i="18"/>
  <c r="AH71" i="19"/>
  <c r="AH191" i="19" l="1"/>
  <c r="AH92" i="19"/>
  <c r="AG114" i="17"/>
  <c r="AC220" i="17"/>
  <c r="AK111" i="17"/>
  <c r="AH220" i="17" s="1"/>
  <c r="M111" i="17"/>
  <c r="M220" i="17" s="1"/>
  <c r="AL191" i="18"/>
  <c r="AL92" i="18"/>
  <c r="AL215" i="17"/>
  <c r="AG115" i="17"/>
  <c r="AC223" i="17" l="1"/>
  <c r="AK114" i="17"/>
  <c r="AH223" i="17" s="1"/>
  <c r="M114" i="17"/>
  <c r="M223" i="17" s="1"/>
  <c r="M115" i="17"/>
  <c r="M224" i="17" s="1"/>
  <c r="AK115" i="17"/>
  <c r="AH224" i="17" s="1"/>
  <c r="AC224" i="17"/>
  <c r="AL212" i="18"/>
  <c r="AL94" i="18"/>
  <c r="AG111" i="18"/>
  <c r="AL71" i="19"/>
  <c r="AH212" i="19"/>
  <c r="AH71" i="20"/>
  <c r="M111" i="18" l="1"/>
  <c r="M220" i="18" s="1"/>
  <c r="AG114" i="18"/>
  <c r="AC220" i="18"/>
  <c r="AK111" i="18"/>
  <c r="AH220" i="18" s="1"/>
  <c r="AH191" i="20"/>
  <c r="AH92" i="20"/>
  <c r="AL191" i="19"/>
  <c r="AL92" i="19"/>
  <c r="AG115" i="18"/>
  <c r="AL215" i="18"/>
  <c r="M115" i="18" l="1"/>
  <c r="M224" i="18" s="1"/>
  <c r="AK115" i="18"/>
  <c r="AH224" i="18" s="1"/>
  <c r="AC224" i="18"/>
  <c r="AL212" i="19"/>
  <c r="AL71" i="20"/>
  <c r="AG111" i="19"/>
  <c r="AL94" i="19"/>
  <c r="AH212" i="20"/>
  <c r="AH71" i="21"/>
  <c r="AC223" i="18"/>
  <c r="AK114" i="18"/>
  <c r="AH223" i="18" s="1"/>
  <c r="M114" i="18"/>
  <c r="M223" i="18" s="1"/>
  <c r="AH191" i="21" l="1"/>
  <c r="AH92" i="21"/>
  <c r="AH212" i="21" s="1"/>
  <c r="AL215" i="19"/>
  <c r="AG115" i="19"/>
  <c r="AL191" i="20"/>
  <c r="AL92" i="20"/>
  <c r="AG114" i="19"/>
  <c r="AC220" i="19"/>
  <c r="AK111" i="19"/>
  <c r="AH220" i="19" s="1"/>
  <c r="M111" i="19"/>
  <c r="M220" i="19" s="1"/>
  <c r="AC223" i="19" l="1"/>
  <c r="M114" i="19"/>
  <c r="M223" i="19" s="1"/>
  <c r="AK114" i="19"/>
  <c r="AH223" i="19" s="1"/>
  <c r="AL212" i="20"/>
  <c r="AL71" i="21"/>
  <c r="AL94" i="20"/>
  <c r="AG111" i="20"/>
  <c r="AC224" i="19"/>
  <c r="M115" i="19"/>
  <c r="M224" i="19" s="1"/>
  <c r="AK115" i="19"/>
  <c r="AH224" i="19" s="1"/>
  <c r="AC220" i="20" l="1"/>
  <c r="AK111" i="20"/>
  <c r="AH220" i="20" s="1"/>
  <c r="AG114" i="20"/>
  <c r="M111" i="20"/>
  <c r="M220" i="20" s="1"/>
  <c r="AL191" i="21"/>
  <c r="AL92" i="21"/>
  <c r="AL215" i="20"/>
  <c r="AG115" i="20"/>
  <c r="AK114" i="20" l="1"/>
  <c r="AH223" i="20" s="1"/>
  <c r="AC223" i="20"/>
  <c r="M114" i="20"/>
  <c r="M223" i="20" s="1"/>
  <c r="AC224" i="20"/>
  <c r="M115" i="20"/>
  <c r="M224" i="20" s="1"/>
  <c r="AK115" i="20"/>
  <c r="AH224" i="20" s="1"/>
  <c r="AL94" i="21"/>
  <c r="AL212" i="21"/>
  <c r="AG111" i="21"/>
  <c r="M111" i="21" l="1"/>
  <c r="M220" i="21" s="1"/>
  <c r="AG114" i="21"/>
  <c r="AC220" i="21"/>
  <c r="AK111" i="21"/>
  <c r="AH220" i="21" s="1"/>
  <c r="AL215" i="21"/>
  <c r="AG115" i="21"/>
  <c r="AC224" i="21" l="1"/>
  <c r="M115" i="21"/>
  <c r="M224" i="21" s="1"/>
  <c r="AK115" i="21"/>
  <c r="AH224" i="21" s="1"/>
  <c r="AC223" i="21"/>
  <c r="M114" i="21"/>
  <c r="M223" i="21" s="1"/>
  <c r="AK114" i="21"/>
  <c r="AH223" i="21" s="1"/>
</calcChain>
</file>

<file path=xl/comments1.xml><?xml version="1.0" encoding="utf-8"?>
<comments xmlns="http://schemas.openxmlformats.org/spreadsheetml/2006/main">
  <authors>
    <author>Administrator</author>
    <author>u08159</author>
  </authors>
  <commentList>
    <comment ref="C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מועד חתימת המשרד המעניק שרותים על הזמנה</t>
        </r>
      </text>
    </comment>
    <comment ref="R49" authorId="1">
      <text>
        <r>
          <rPr>
            <sz val="12"/>
            <color indexed="81"/>
            <rFont val="David"/>
            <family val="2"/>
            <charset val="177"/>
          </rPr>
          <t>יש להזין את מספר החשבון הסידורי, על פי סדר הגשת החשבונות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C51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לציין את סוג החשבונית. 
"עמידה" על השדה תראה חץ אפור. לחיצה על החץ האפור תפתח "תריס גלילה" של סוגי החשבון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S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AC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M98" authorId="1">
      <text>
        <r>
          <rPr>
            <b/>
            <sz val="12"/>
            <color indexed="81"/>
            <rFont val="David"/>
            <family val="2"/>
            <charset val="177"/>
          </rPr>
          <t>יש להזין את מדד בסיס החוזה כמופיע בצו התחלת תכנון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V98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0" authorId="1">
      <text>
        <r>
          <rPr>
            <b/>
            <u/>
            <sz val="12"/>
            <color indexed="81"/>
            <rFont val="David"/>
            <family val="2"/>
            <charset val="177"/>
          </rPr>
          <t xml:space="preserve">מדד בסיס חדש: </t>
        </r>
        <r>
          <rPr>
            <b/>
            <sz val="12"/>
            <color indexed="81"/>
            <rFont val="David"/>
            <family val="2"/>
            <charset val="177"/>
          </rPr>
          <t xml:space="preserve">
1. במקרה ששיעור ההתיקרות המצטבר במהלך 18 חודש, יעלה לכדי 4% ומעלה, יהיה מדד הבסיס החודש בו אחוז ההתיקרות המצטברת הינו 4% ומעלה. 
2. במקרה ששיעור ההתיקרות המצטבר במהלך 18 חודש, לא עלה לכדי 4% - לא זכאי להתיקרות. 
3. במקרה ששיעור ההתיקרות המצטבר במהלך 18 חודש לא עלה לכדי 4%,  יש להזין את ערך המדד שלאחר החודש ה -18</t>
        </r>
      </text>
    </comment>
    <comment ref="V100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2" authorId="0">
      <text>
        <r>
          <rPr>
            <sz val="11"/>
            <color indexed="81"/>
            <rFont val="David"/>
            <family val="2"/>
            <charset val="177"/>
          </rPr>
          <t>יש להזין את המדד הידוע, של החודש האחרון בו ניתנו השירותים בגינם, נדרש תשלום בחשבון הנוכחי.</t>
        </r>
      </text>
    </comment>
    <comment ref="V102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X187" authorId="1">
      <text>
        <r>
          <rPr>
            <sz val="12"/>
            <color indexed="81"/>
            <rFont val="David"/>
            <family val="2"/>
            <charset val="177"/>
          </rPr>
          <t>יש להזין את מספר הסכם השינויים האחרון שבתוקף.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u08159</author>
  </authors>
  <commentList>
    <comment ref="C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מועד חתימת המשרד המעניק שרותים על הזמנה</t>
        </r>
      </text>
    </comment>
    <comment ref="R49" authorId="1">
      <text>
        <r>
          <rPr>
            <sz val="12"/>
            <color indexed="81"/>
            <rFont val="David"/>
            <family val="2"/>
            <charset val="177"/>
          </rPr>
          <t>יש להזין את מספר החשבון הסידורי, על פי סדר הגשת החשבונות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C51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לציין את סוג החשבונית. 
"עמידה" על השדה תראה חץ אפור. לחיצה על החץ האפור תפתח "תריס גלילה" של סוגי החשבון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S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AC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M98" authorId="1">
      <text>
        <r>
          <rPr>
            <b/>
            <sz val="12"/>
            <color indexed="81"/>
            <rFont val="David"/>
            <family val="2"/>
            <charset val="177"/>
          </rPr>
          <t>יש להזין את מדד בסיס החוזה כמופיע בצו התחלת תכנון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V98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0" authorId="1">
      <text>
        <r>
          <rPr>
            <b/>
            <u/>
            <sz val="12"/>
            <color indexed="81"/>
            <rFont val="David"/>
            <family val="2"/>
            <charset val="177"/>
          </rPr>
          <t xml:space="preserve">מדד בסיס חדש: </t>
        </r>
        <r>
          <rPr>
            <b/>
            <sz val="12"/>
            <color indexed="81"/>
            <rFont val="David"/>
            <family val="2"/>
            <charset val="177"/>
          </rPr>
          <t xml:space="preserve">
1. במקרה ששיעור ההתיקרות המצטבר במהלך 18 חודש, יעלה לכדי 4% ומעלה, יהיה מדד הבסיס החודש בו אחוז ההתיקרות המצטברת הינו 4% ומעלה. 
2. במקרה ששיעור ההתיקרות המצטבר במהלך 18 חודש, לא עלה לכדי 4% - לא זכאי להתיקרות. 
3. במקרה ששיעור ההתיקרות המצטבר במהלך 18 חודש לא עלה לכדי 4%,  יש להזין את ערך המדד שלאחר החודש ה -18</t>
        </r>
      </text>
    </comment>
    <comment ref="V100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2" authorId="0">
      <text>
        <r>
          <rPr>
            <sz val="11"/>
            <color indexed="81"/>
            <rFont val="David"/>
            <family val="2"/>
            <charset val="177"/>
          </rPr>
          <t>יש להזין את המדד הידוע, של החודש האחרון בו ניתנו השירותים בגינם, נדרש תשלום בחשבון הנוכחי.</t>
        </r>
      </text>
    </comment>
    <comment ref="V102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X187" authorId="1">
      <text>
        <r>
          <rPr>
            <sz val="12"/>
            <color indexed="81"/>
            <rFont val="David"/>
            <family val="2"/>
            <charset val="177"/>
          </rPr>
          <t>יש להזין את מספר הסכם השינויים האחרון שבתוקף.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Administrator</author>
    <author>u08159</author>
  </authors>
  <commentList>
    <comment ref="C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מועד חתימת המשרד המעניק שרותים על הזמנה</t>
        </r>
      </text>
    </comment>
    <comment ref="R49" authorId="1">
      <text>
        <r>
          <rPr>
            <sz val="12"/>
            <color indexed="81"/>
            <rFont val="David"/>
            <family val="2"/>
            <charset val="177"/>
          </rPr>
          <t>יש להזין את מספר החשבון הסידורי, על פי סדר הגשת החשבונות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C51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לציין את סוג החשבונית. 
"עמידה" על השדה תראה חץ אפור. לחיצה על החץ האפור תפתח "תריס גלילה" של סוגי החשבון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S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AC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M98" authorId="1">
      <text>
        <r>
          <rPr>
            <b/>
            <sz val="12"/>
            <color indexed="81"/>
            <rFont val="David"/>
            <family val="2"/>
            <charset val="177"/>
          </rPr>
          <t>יש להזין את מדד בסיס החוזה כמופיע בצו התחלת תכנון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V98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0" authorId="1">
      <text>
        <r>
          <rPr>
            <b/>
            <u/>
            <sz val="12"/>
            <color indexed="81"/>
            <rFont val="David"/>
            <family val="2"/>
            <charset val="177"/>
          </rPr>
          <t xml:space="preserve">מדד בסיס חדש: </t>
        </r>
        <r>
          <rPr>
            <b/>
            <sz val="12"/>
            <color indexed="81"/>
            <rFont val="David"/>
            <family val="2"/>
            <charset val="177"/>
          </rPr>
          <t xml:space="preserve">
1. במקרה ששיעור ההתיקרות המצטבר במהלך 18 חודש, יעלה לכדי 4% ומעלה, יהיה מדד הבסיס החודש בו אחוז ההתיקרות המצטברת הינו 4% ומעלה. 
2. במקרה ששיעור ההתיקרות המצטבר במהלך 18 חודש, לא עלה לכדי 4% - לא זכאי להתיקרות. 
3. במקרה ששיעור ההתיקרות המצטבר במהלך 18 חודש לא עלה לכדי 4%,  יש להזין את ערך המדד שלאחר החודש ה -18</t>
        </r>
      </text>
    </comment>
    <comment ref="V100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2" authorId="0">
      <text>
        <r>
          <rPr>
            <sz val="11"/>
            <color indexed="81"/>
            <rFont val="David"/>
            <family val="2"/>
            <charset val="177"/>
          </rPr>
          <t xml:space="preserve">יש להזין את המדד הידוע, של החודש האחרון בו ניתנו השירותים בגינם, נדרש תשלום בחשבון הנוכחי.
</t>
        </r>
      </text>
    </comment>
    <comment ref="V102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X187" authorId="1">
      <text>
        <r>
          <rPr>
            <sz val="12"/>
            <color indexed="81"/>
            <rFont val="David"/>
            <family val="2"/>
            <charset val="177"/>
          </rPr>
          <t>יש להזין את מספר הסכם השינויים האחרון שבתוקף.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Administrator</author>
    <author>u08159</author>
  </authors>
  <commentList>
    <comment ref="C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מועד חתימת המשרד המעניק שרותים על הזמנה</t>
        </r>
      </text>
    </comment>
    <comment ref="R49" authorId="1">
      <text>
        <r>
          <rPr>
            <sz val="12"/>
            <color indexed="81"/>
            <rFont val="David"/>
            <family val="2"/>
            <charset val="177"/>
          </rPr>
          <t>יש להזין את מספר החשבון הסידורי, על פי סדר הגשת החשבונות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C51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לציין את סוג החשבונית. 
"עמידה" על השדה תראה חץ אפור. לחיצה על החץ האפור תפתח "תריס גלילה" של סוגי החשבון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S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AC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M98" authorId="1">
      <text>
        <r>
          <rPr>
            <b/>
            <sz val="12"/>
            <color indexed="81"/>
            <rFont val="David"/>
            <family val="2"/>
            <charset val="177"/>
          </rPr>
          <t>יש להזין את מדד בסיס החוזה כמופיע בצו התחלת תכנון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V98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0" authorId="1">
      <text>
        <r>
          <rPr>
            <b/>
            <u/>
            <sz val="12"/>
            <color indexed="81"/>
            <rFont val="David"/>
            <family val="2"/>
            <charset val="177"/>
          </rPr>
          <t xml:space="preserve">מדד בסיס חדש: </t>
        </r>
        <r>
          <rPr>
            <b/>
            <sz val="12"/>
            <color indexed="81"/>
            <rFont val="David"/>
            <family val="2"/>
            <charset val="177"/>
          </rPr>
          <t xml:space="preserve">
1. במקרה ששיעור ההתיקרות המצטבר במהלך 18 חודש, יעלה לכדי 4% ומעלה, יהיה מדד הבסיס החודש בו אחוז ההתיקרות המצטברת הינו 4% ומעלה. 
2. במקרה ששיעור ההתיקרות המצטבר במהלך 18 חודש, לא עלה לכדי 4% - לא זכאי להתיקרות. 
3. במקרה ששיעור ההתיקרות המצטבר במהלך 18 חודש לא עלה לכדי 4%,  יש להזין את ערך המדד שלאחר החודש ה -18</t>
        </r>
      </text>
    </comment>
    <comment ref="V100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2" authorId="0">
      <text>
        <r>
          <rPr>
            <sz val="11"/>
            <color indexed="81"/>
            <rFont val="David"/>
            <family val="2"/>
            <charset val="177"/>
          </rPr>
          <t>יש להזין את המדד הידוע, של החודש האחרון בו ניתנו השירותים בגינם, נדרש תשלום בחשבון הנוכחי.</t>
        </r>
      </text>
    </comment>
    <comment ref="V102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X187" authorId="1">
      <text>
        <r>
          <rPr>
            <sz val="12"/>
            <color indexed="81"/>
            <rFont val="David"/>
            <family val="2"/>
            <charset val="177"/>
          </rPr>
          <t>יש להזין את מספר הסכם השינויים האחרון שבתוקף.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Administrator</author>
    <author>u08159</author>
  </authors>
  <commentList>
    <comment ref="C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מועד חתימת המשרד המעניק שרותים על הזמנה</t>
        </r>
      </text>
    </comment>
    <comment ref="R49" authorId="1">
      <text>
        <r>
          <rPr>
            <sz val="12"/>
            <color indexed="81"/>
            <rFont val="David"/>
            <family val="2"/>
            <charset val="177"/>
          </rPr>
          <t>יש להזין את מספר החשבון הסידורי, על פי סדר הגשת החשבונות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C51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לציין את סוג החשבונית. 
"עמידה" על השדה תראה חץ אפור. לחיצה על החץ האפור תפתח "תריס גלילה" של סוגי החשבון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S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AC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M98" authorId="1">
      <text>
        <r>
          <rPr>
            <b/>
            <sz val="12"/>
            <color indexed="81"/>
            <rFont val="David"/>
            <family val="2"/>
            <charset val="177"/>
          </rPr>
          <t>יש להזין את מדד בסיס החוזה כמופיע בצו התחלת תכנון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V98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0" authorId="1">
      <text>
        <r>
          <rPr>
            <b/>
            <u/>
            <sz val="12"/>
            <color indexed="81"/>
            <rFont val="David"/>
            <family val="2"/>
            <charset val="177"/>
          </rPr>
          <t xml:space="preserve">מדד בסיס חדש: </t>
        </r>
        <r>
          <rPr>
            <b/>
            <sz val="12"/>
            <color indexed="81"/>
            <rFont val="David"/>
            <family val="2"/>
            <charset val="177"/>
          </rPr>
          <t xml:space="preserve">
1. במקרה ששיעור ההתיקרות המצטבר במהלך 18 חודש, יעלה לכדי 4% ומעלה, יהיה מדד הבסיס החודש בו אחוז ההתיקרות המצטברת הינו 4% ומעלה. 
2. במקרה ששיעור ההתיקרות המצטבר במהלך 18 חודש, לא עלה לכדי 4% - לא זכאי להתיקרות. 
3. במקרה ששיעור ההתיקרות המצטבר במהלך 18 חודש לא עלה לכדי 4%,  יש להזין את ערך המדד שלאחר החודש ה -18</t>
        </r>
      </text>
    </comment>
    <comment ref="V100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2" authorId="0">
      <text>
        <r>
          <rPr>
            <sz val="11"/>
            <color indexed="81"/>
            <rFont val="David"/>
            <family val="2"/>
            <charset val="177"/>
          </rPr>
          <t>יש להזין את המדד הידוע, של החודש האחרון בו ניתנו השירותים בגינם, נדרש תשלום בחשבון הנוכחי.</t>
        </r>
      </text>
    </comment>
    <comment ref="V102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X187" authorId="1">
      <text>
        <r>
          <rPr>
            <sz val="12"/>
            <color indexed="81"/>
            <rFont val="David"/>
            <family val="2"/>
            <charset val="177"/>
          </rPr>
          <t>יש להזין את מספר הסכם השינויים האחרון שבתוקף.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Administrator</author>
    <author>u08159</author>
  </authors>
  <commentList>
    <comment ref="C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מועד חתימת המשרד המעניק שרותים על הזמנה</t>
        </r>
      </text>
    </comment>
    <comment ref="R49" authorId="1">
      <text>
        <r>
          <rPr>
            <sz val="12"/>
            <color indexed="81"/>
            <rFont val="David"/>
            <family val="2"/>
            <charset val="177"/>
          </rPr>
          <t>יש להזין את מספר החשבון הסידורי, על פי סדר הגשת החשבונות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C51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לציין את סוג החשבונית. 
"עמידה" על השדה תראה חץ אפור. לחיצה על החץ האפור תפתח "תריס גלילה" של סוגי החשבון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S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AC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M98" authorId="1">
      <text>
        <r>
          <rPr>
            <b/>
            <sz val="12"/>
            <color indexed="81"/>
            <rFont val="David"/>
            <family val="2"/>
            <charset val="177"/>
          </rPr>
          <t>יש להזין את מדד בסיס החוזה כמופיע בצו התחלת תכנון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V98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0" authorId="1">
      <text>
        <r>
          <rPr>
            <b/>
            <u/>
            <sz val="12"/>
            <color indexed="81"/>
            <rFont val="David"/>
            <family val="2"/>
            <charset val="177"/>
          </rPr>
          <t xml:space="preserve">מדד בסיס חדש: </t>
        </r>
        <r>
          <rPr>
            <b/>
            <sz val="12"/>
            <color indexed="81"/>
            <rFont val="David"/>
            <family val="2"/>
            <charset val="177"/>
          </rPr>
          <t xml:space="preserve">
1. במקרה ששיעור ההתיקרות המצטבר במהלך 18 חודש, יעלה לכדי 4% ומעלה, יהיה מדד הבסיס החודש בו אחוז ההתיקרות המצטברת הינו 4% ומעלה. 
2. במקרה ששיעור ההתיקרות המצטבר במהלך 18 חודש, לא עלה לכדי 4% - לא זכאי להתיקרות. 
3. במקרה ששיעור ההתיקרות המצטבר במהלך 18 חודש לא עלה לכדי 4%,  יש להזין את ערך המדד שלאחר החודש ה -18</t>
        </r>
      </text>
    </comment>
    <comment ref="V100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2" authorId="0">
      <text>
        <r>
          <rPr>
            <sz val="11"/>
            <color indexed="81"/>
            <rFont val="David"/>
            <family val="2"/>
            <charset val="177"/>
          </rPr>
          <t>יש להזין את המדד הידוע, של החודש האחרון בו ניתנו השירותים בגינם, נדרש תשלום בחשבון הנוכחי.</t>
        </r>
      </text>
    </comment>
    <comment ref="V102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X187" authorId="1">
      <text>
        <r>
          <rPr>
            <sz val="12"/>
            <color indexed="81"/>
            <rFont val="David"/>
            <family val="2"/>
            <charset val="177"/>
          </rPr>
          <t>יש להזין את מספר הסכם השינויים האחרון שבתוקף.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Administrator</author>
    <author>u08159</author>
  </authors>
  <commentList>
    <comment ref="C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מועד חתימת המשרד המעניק שרותים על הזמנה</t>
        </r>
      </text>
    </comment>
    <comment ref="R49" authorId="1">
      <text>
        <r>
          <rPr>
            <sz val="12"/>
            <color indexed="81"/>
            <rFont val="David"/>
            <family val="2"/>
            <charset val="177"/>
          </rPr>
          <t>יש להזין את מספר החשבון הסידורי, על פי סדר הגשת החשבונות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C51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לציין את סוג החשבונית. 
"עמידה" על השדה תראה חץ אפור. לחיצה על החץ האפור תפתח "תריס גלילה" של סוגי החשבון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S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AC59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לאחר קבלת תוצאות מכרז, יש להוסיף </t>
        </r>
        <r>
          <rPr>
            <b/>
            <sz val="12"/>
            <color indexed="10"/>
            <rFont val="David"/>
            <family val="2"/>
            <charset val="177"/>
          </rPr>
          <t xml:space="preserve">מספר חוזה עם קבלן הביצוע. </t>
        </r>
        <r>
          <rPr>
            <b/>
            <sz val="12"/>
            <color indexed="81"/>
            <rFont val="David"/>
            <family val="2"/>
            <charset val="177"/>
          </rPr>
          <t xml:space="preserve">
במקרה שאין אפשרות להוסיף את המספר בגלל שנעשה ע"י COE או ע"י יחידת בינוי יש לרשום: </t>
        </r>
        <r>
          <rPr>
            <b/>
            <sz val="12"/>
            <color indexed="10"/>
            <rFont val="David"/>
            <family val="2"/>
            <charset val="177"/>
          </rPr>
          <t>"בוצע בדרך אחרת"</t>
        </r>
        <r>
          <rPr>
            <b/>
            <sz val="12"/>
            <color indexed="81"/>
            <rFont val="David"/>
            <family val="2"/>
            <charset val="177"/>
          </rPr>
          <t xml:space="preserve">. </t>
        </r>
      </text>
    </comment>
    <comment ref="M98" authorId="1">
      <text>
        <r>
          <rPr>
            <b/>
            <sz val="12"/>
            <color indexed="81"/>
            <rFont val="David"/>
            <family val="2"/>
            <charset val="177"/>
          </rPr>
          <t>יש להזין את מדד בסיס החוזה כמופיע בצו התחלת תכנון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V98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0" authorId="1">
      <text>
        <r>
          <rPr>
            <b/>
            <u/>
            <sz val="12"/>
            <color indexed="81"/>
            <rFont val="David"/>
            <family val="2"/>
            <charset val="177"/>
          </rPr>
          <t xml:space="preserve">מדד בסיס חדש: </t>
        </r>
        <r>
          <rPr>
            <b/>
            <sz val="12"/>
            <color indexed="81"/>
            <rFont val="David"/>
            <family val="2"/>
            <charset val="177"/>
          </rPr>
          <t xml:space="preserve">
1. במקרה ששיעור ההתיקרות המצטבר במהלך 18 חודש, יעלה לכדי 4% ומעלה, יהיה מדד הבסיס החודש בו אחוז ההתיקרות המצטברת הינו 4% ומעלה. 
2. במקרה ששיעור ההתיקרות המצטבר במהלך 18 חודש, לא עלה לכדי 4% - לא זכאי להתיקרות. 
3. במקרה ששיעור ההתיקרות המצטבר במהלך 18 חודש לא עלה לכדי 4%,  יש להזין את ערך המדד שלאחר החודש ה -18</t>
        </r>
      </text>
    </comment>
    <comment ref="V100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M102" authorId="0">
      <text>
        <r>
          <rPr>
            <sz val="11"/>
            <color indexed="81"/>
            <rFont val="David"/>
            <family val="2"/>
            <charset val="177"/>
          </rPr>
          <t>יש להזין את המדד הידוע, של החודש האחרון בו ניתנו השירותים בגינם, נדרש תשלום בחשבון הנוכחי.</t>
        </r>
      </text>
    </comment>
    <comment ref="V102" authorId="1">
      <text>
        <r>
          <rPr>
            <b/>
            <sz val="12"/>
            <color indexed="81"/>
            <rFont val="David"/>
            <family val="2"/>
            <charset val="177"/>
          </rPr>
          <t xml:space="preserve">יש להוסיף תאריך בפורמט הבא: </t>
        </r>
        <r>
          <rPr>
            <b/>
            <sz val="12"/>
            <color indexed="10"/>
            <rFont val="David"/>
            <family val="2"/>
            <charset val="177"/>
          </rPr>
          <t>01/2009</t>
        </r>
        <r>
          <rPr>
            <b/>
            <sz val="12"/>
            <color indexed="81"/>
            <rFont val="David"/>
            <family val="2"/>
            <charset val="177"/>
          </rPr>
          <t xml:space="preserve"> (חודש ושנה)
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X187" authorId="1">
      <text>
        <r>
          <rPr>
            <sz val="12"/>
            <color indexed="81"/>
            <rFont val="David"/>
            <family val="2"/>
            <charset val="177"/>
          </rPr>
          <t>יש להזין את מספר הסכם השינויים האחרון שבתוקף.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<sst xmlns="http://schemas.openxmlformats.org/spreadsheetml/2006/main" count="1627" uniqueCount="174">
  <si>
    <t>מדד בסיס החוזה</t>
  </si>
  <si>
    <t>תאריך</t>
  </si>
  <si>
    <t>מדד בסיס חדש</t>
  </si>
  <si>
    <t>עד</t>
  </si>
  <si>
    <t>לתשלום</t>
  </si>
  <si>
    <t>A</t>
  </si>
  <si>
    <t>B</t>
  </si>
  <si>
    <t>D</t>
  </si>
  <si>
    <t>E</t>
  </si>
  <si>
    <t xml:space="preserve">מתאריך </t>
  </si>
  <si>
    <t>C</t>
  </si>
  <si>
    <t>לפי מע"מ של:</t>
  </si>
  <si>
    <t>ללא מע"מ</t>
  </si>
  <si>
    <t>כולל מע"מ</t>
  </si>
  <si>
    <t>לשימוש המתכנן</t>
  </si>
  <si>
    <t>לשימוש מעהב"ט</t>
  </si>
  <si>
    <t>שכר</t>
  </si>
  <si>
    <t xml:space="preserve"> א. לפי תעריף</t>
  </si>
  <si>
    <t xml:space="preserve"> ב. לפי קבלות / אחר</t>
  </si>
  <si>
    <t>תפקיד</t>
  </si>
  <si>
    <t>חותמת דואר נכנס - הגוף הדורש</t>
  </si>
  <si>
    <t xml:space="preserve">  למילוי ע"י הספק</t>
  </si>
  <si>
    <t xml:space="preserve">  למילוי ע"י נציג הגוף הדורש</t>
  </si>
  <si>
    <t>H</t>
  </si>
  <si>
    <t>I</t>
  </si>
  <si>
    <t>J</t>
  </si>
  <si>
    <t>K</t>
  </si>
  <si>
    <t xml:space="preserve">1M התיקרוית </t>
  </si>
  <si>
    <t>קידומת</t>
  </si>
  <si>
    <t xml:space="preserve">חשבון סופי לעבודה שהופסקה באמצע תכנון </t>
  </si>
  <si>
    <t xml:space="preserve">חשבון חלקי לפיקוח עליון </t>
  </si>
  <si>
    <t>החשבון ערוך</t>
  </si>
  <si>
    <t>חתימה וחותמת המתכנן</t>
  </si>
  <si>
    <t>שם המשרד</t>
  </si>
  <si>
    <t>חשבון ביניים לפי % (לפני מכרז)</t>
  </si>
  <si>
    <t>חשבון סופי לתכנון (לאחר יציאת מכרז)</t>
  </si>
  <si>
    <t>סוג החשבון</t>
  </si>
  <si>
    <t>יש להזין סוג החשבון</t>
  </si>
  <si>
    <t>% שכר לתשלום</t>
  </si>
  <si>
    <t>K=</t>
  </si>
  <si>
    <t>444/</t>
  </si>
  <si>
    <t>חשבון חלקי=0, סופי 1</t>
  </si>
  <si>
    <t>ד. חישוב הִתְיָקְרוּת</t>
  </si>
  <si>
    <t xml:space="preserve">ה. נתוני חוזה  ( מעודכנים עפ"י הסכם שינויים מס' </t>
  </si>
  <si>
    <t>פירוט:</t>
  </si>
  <si>
    <t>פרטי המשרד</t>
  </si>
  <si>
    <t>א. פרטי המשרד</t>
  </si>
  <si>
    <t>ב. פרטי ההזמנה</t>
  </si>
  <si>
    <t xml:space="preserve">מספר הזמנה: </t>
  </si>
  <si>
    <t xml:space="preserve">ג. פרטי החשבון </t>
  </si>
  <si>
    <t xml:space="preserve">תאריך </t>
  </si>
  <si>
    <t>סה"כ חודשים</t>
  </si>
  <si>
    <t xml:space="preserve">נתוני החוזה מעודכנים ע"פ הסכם שינויים מס' </t>
  </si>
  <si>
    <t xml:space="preserve">מתאריך: </t>
  </si>
  <si>
    <t>שם המשרד:</t>
  </si>
  <si>
    <t xml:space="preserve">למילוי ע"י הספק </t>
  </si>
  <si>
    <t>מספר ספק:</t>
  </si>
  <si>
    <t>דוא"ל:</t>
  </si>
  <si>
    <t>מועד תחילת החוזה:</t>
  </si>
  <si>
    <t>מועד סיום החוזה:</t>
  </si>
  <si>
    <t xml:space="preserve">ד. נתוני החוזה: </t>
  </si>
  <si>
    <t xml:space="preserve">עבור שירותים שבוצעו מתאריך: </t>
  </si>
  <si>
    <t>עד תאריך:</t>
  </si>
  <si>
    <t>מספר ספק</t>
  </si>
  <si>
    <t xml:space="preserve">ג. פרטי החשבון: </t>
  </si>
  <si>
    <t xml:space="preserve">חשבון מס' : </t>
  </si>
  <si>
    <t xml:space="preserve">אחוז התיקרות מחושב: </t>
  </si>
  <si>
    <t xml:space="preserve">תיאור סוג החשבון: </t>
  </si>
  <si>
    <t xml:space="preserve">מקדם: </t>
  </si>
  <si>
    <t>.2</t>
  </si>
  <si>
    <t>.1</t>
  </si>
  <si>
    <t>תוקף החוזה: מ:</t>
  </si>
  <si>
    <t xml:space="preserve">הערות למילוי - פרטי ההזמנה: </t>
  </si>
  <si>
    <t>.3</t>
  </si>
  <si>
    <t>.4</t>
  </si>
  <si>
    <t>.5</t>
  </si>
  <si>
    <t>.6</t>
  </si>
  <si>
    <t>א)</t>
  </si>
  <si>
    <t>ב)</t>
  </si>
  <si>
    <t>שדה חובה</t>
  </si>
  <si>
    <t xml:space="preserve">הערות למילוי - פרטי החשבון: </t>
  </si>
  <si>
    <t xml:space="preserve">מספרי חוזה של קבלן ביצוע הפרויקט </t>
  </si>
  <si>
    <t>מכאן - (איזור ג' - פרטי החשבון, איזור ה' - נתונים לתשלום) למילוי בכל חשבון</t>
  </si>
  <si>
    <t>יש לשלוח החשבון להדפסה.</t>
  </si>
  <si>
    <t xml:space="preserve">לצורך הגשת חשבון - יש למלא הפרטים הבאים: </t>
  </si>
  <si>
    <t xml:space="preserve"> מספר חשבונית עסקה מצורפת לשכ"ט: </t>
  </si>
  <si>
    <t xml:space="preserve">מספר חשבונית עסקה להתיקרויות: </t>
  </si>
  <si>
    <t xml:space="preserve">טופס החשבון ייראה כך: </t>
  </si>
  <si>
    <t>חשבון חלקי/סופי מס': [סידורי]</t>
  </si>
  <si>
    <t>1.</t>
  </si>
  <si>
    <t>2.</t>
  </si>
  <si>
    <t>3.</t>
  </si>
  <si>
    <t>4.</t>
  </si>
  <si>
    <t>5.</t>
  </si>
  <si>
    <t>6.</t>
  </si>
  <si>
    <t xml:space="preserve">מדד בסיס חוזה </t>
  </si>
  <si>
    <t>* ובמקרה של הארכת תוקף ההזמנה</t>
  </si>
  <si>
    <t>7.</t>
  </si>
  <si>
    <t>החזר הוצאות</t>
  </si>
  <si>
    <t>משהב"ט / אגף ההנדסה והבינוי / היחידה להתקשרויות עם מתכננים</t>
  </si>
  <si>
    <t>איש קשר מטעם המשרד:</t>
  </si>
  <si>
    <t>מועד אישור ההזמנה ע"י הספק</t>
  </si>
  <si>
    <t xml:space="preserve">בעת מילוי הטופס יש לרשום מידע בלתי מסווג בלבד </t>
  </si>
  <si>
    <r>
      <t xml:space="preserve">עד כאן - (איזור א - "פרטי הספק" ואיזור ב' - "פרטי הזמנה") - למילוי בחשבון </t>
    </r>
    <r>
      <rPr>
        <b/>
        <u/>
        <sz val="10"/>
        <color indexed="13"/>
        <rFont val="Arial"/>
        <family val="2"/>
      </rPr>
      <t xml:space="preserve">הראשון* בלבד </t>
    </r>
    <r>
      <rPr>
        <b/>
        <sz val="10"/>
        <color indexed="13"/>
        <rFont val="Arial"/>
        <family val="2"/>
      </rPr>
      <t xml:space="preserve">בכל חוזה. </t>
    </r>
  </si>
  <si>
    <r>
      <t xml:space="preserve">תיאור סוג החשבון: </t>
    </r>
    <r>
      <rPr>
        <sz val="10"/>
        <color indexed="10"/>
        <rFont val="David"/>
        <family val="2"/>
        <charset val="177"/>
      </rPr>
      <t>בחר מתוך הגלילה:</t>
    </r>
    <r>
      <rPr>
        <sz val="10"/>
        <rFont val="David"/>
        <family val="2"/>
        <charset val="177"/>
      </rPr>
      <t xml:space="preserve"> </t>
    </r>
  </si>
  <si>
    <t>1W - שכר לפי %</t>
  </si>
  <si>
    <t>סה"כ כולל (ללא התיקרות)</t>
  </si>
  <si>
    <r>
      <t xml:space="preserve">ח-ן </t>
    </r>
    <r>
      <rPr>
        <b/>
        <u/>
        <sz val="10"/>
        <rFont val="David"/>
        <family val="2"/>
        <charset val="177"/>
      </rPr>
      <t xml:space="preserve">סופי </t>
    </r>
    <r>
      <rPr>
        <sz val="10"/>
        <rFont val="David"/>
        <family val="2"/>
        <charset val="177"/>
      </rPr>
      <t>להזמנה, לסגירה, סופי לפיקוח עליון, לפי ח-ן סופי של הקבלן</t>
    </r>
  </si>
  <si>
    <t>t</t>
  </si>
  <si>
    <t>נייד</t>
  </si>
  <si>
    <t>נייח</t>
  </si>
  <si>
    <t>שם מנה"פ</t>
  </si>
  <si>
    <t>איש קשר</t>
  </si>
  <si>
    <t>דוא"ל</t>
  </si>
  <si>
    <t>נייח איש קשר מטעם המשרד:</t>
  </si>
  <si>
    <t>נייד איש קשר מטעם המשרד</t>
  </si>
  <si>
    <t xml:space="preserve">א. </t>
  </si>
  <si>
    <t>שם הגוף הדורש</t>
  </si>
  <si>
    <t>נייד מנה"פ</t>
  </si>
  <si>
    <t xml:space="preserve">מספר שורה בהזמנה </t>
  </si>
  <si>
    <t>סה"כ</t>
  </si>
  <si>
    <t>התייקרות</t>
  </si>
  <si>
    <t>חשבון מצטבר (ללא מע"מ)</t>
  </si>
  <si>
    <t>חשבונות קודמים (ללא מע"מ)</t>
  </si>
  <si>
    <t>חודשים</t>
  </si>
  <si>
    <t>אישור רמ"ד/קפ"ט</t>
  </si>
  <si>
    <t>שם פרטי ושם משפחה</t>
  </si>
  <si>
    <t>מספר עבודה של קבלן הביצוע</t>
  </si>
  <si>
    <t>8.</t>
  </si>
  <si>
    <r>
      <t xml:space="preserve">מספר הזמנה קודם </t>
    </r>
    <r>
      <rPr>
        <sz val="10"/>
        <color indexed="10"/>
        <rFont val="David"/>
        <family val="2"/>
        <charset val="177"/>
      </rPr>
      <t>(במקרה שמדובר על עב' המשך)</t>
    </r>
  </si>
  <si>
    <t xml:space="preserve"> </t>
  </si>
  <si>
    <t>מס"ד</t>
  </si>
  <si>
    <t>G</t>
  </si>
  <si>
    <t>מספר הזמנה</t>
  </si>
  <si>
    <t>חותמת תאריך קליטת חשבון ביחידה להתקשרות עם מתכננים</t>
  </si>
  <si>
    <t>ת.ז./ מספר אישי</t>
  </si>
  <si>
    <t>חותמת וחתמית המאשר</t>
  </si>
  <si>
    <t>אישור ענף/מנהל מחוז</t>
  </si>
  <si>
    <t xml:space="preserve">מס' שורה בהזמנה </t>
  </si>
  <si>
    <t>מ-</t>
  </si>
  <si>
    <t xml:space="preserve">ו. נתונים לתשלום עבור שרותים הנדסיים שבוצעו </t>
  </si>
  <si>
    <t>הערה</t>
  </si>
  <si>
    <r>
      <t xml:space="preserve">מספר הזמנה קודם </t>
    </r>
    <r>
      <rPr>
        <sz val="8"/>
        <rFont val="David"/>
        <family val="2"/>
        <charset val="177"/>
      </rPr>
      <t>(</t>
    </r>
    <r>
      <rPr>
        <sz val="8"/>
        <color rgb="FFFF0000"/>
        <rFont val="David"/>
        <family val="2"/>
        <charset val="177"/>
      </rPr>
      <t>במקרה שמדובר על הזמנת המשך</t>
    </r>
    <r>
      <rPr>
        <sz val="8"/>
        <rFont val="David"/>
        <family val="2"/>
        <charset val="177"/>
      </rPr>
      <t>)</t>
    </r>
  </si>
  <si>
    <t>444</t>
  </si>
  <si>
    <t>L</t>
  </si>
  <si>
    <t>יתרת סגירה עמוד 1</t>
  </si>
  <si>
    <t>יתרת סגירה עמוד 2</t>
  </si>
  <si>
    <t>עמודת בקרה להזמנות עם הנחה (לשימוש משהב"ט בלבד)</t>
  </si>
  <si>
    <t>תיאור ואפיון הפריט (תיאור העבודה)</t>
  </si>
  <si>
    <t xml:space="preserve">סכום לתשלום בחשבון זה </t>
  </si>
  <si>
    <t>סכום השורה בהזמנה (לפני ההנחה)</t>
  </si>
  <si>
    <t>אחוז התקדמות העבודה (כולל חשבון זה)</t>
  </si>
  <si>
    <t>פנימי (לשימוש משהב"ט בלבד)</t>
  </si>
  <si>
    <t>אחוז הנחה בשורה (בהתאם לתחשיב)</t>
  </si>
  <si>
    <r>
      <t xml:space="preserve">סכום מצטבר </t>
    </r>
    <r>
      <rPr>
        <b/>
        <sz val="10"/>
        <color rgb="FF00B050"/>
        <rFont val="David"/>
        <family val="2"/>
        <charset val="177"/>
      </rPr>
      <t xml:space="preserve">ששולם </t>
    </r>
    <r>
      <rPr>
        <b/>
        <sz val="10"/>
        <rFont val="David"/>
        <family val="2"/>
        <charset val="177"/>
      </rPr>
      <t>בחשבונות קודמים (לא כולל חשבון זה)</t>
    </r>
  </si>
  <si>
    <t>י. פ.</t>
  </si>
  <si>
    <t>יתרת סגירה עמוד 3</t>
  </si>
  <si>
    <t>יתרת סגירה עמוד 4</t>
  </si>
  <si>
    <t>יתרת סגירה עמוד 5</t>
  </si>
  <si>
    <t>יתרת סגירה עמוד 6</t>
  </si>
  <si>
    <t>מדד החודש האחרון בו ניתנו השירותים, שבגינם נדרש תשלום בחשבון זה</t>
  </si>
  <si>
    <t>מדד החודש האחרון בו ניתנו השירותים</t>
  </si>
  <si>
    <r>
      <t xml:space="preserve">סכום מצטבר (לאחר הנחה) </t>
    </r>
    <r>
      <rPr>
        <b/>
        <sz val="10"/>
        <color theme="3"/>
        <rFont val="David"/>
        <family val="2"/>
        <charset val="177"/>
      </rPr>
      <t>שאושר</t>
    </r>
    <r>
      <rPr>
        <b/>
        <sz val="10"/>
        <rFont val="David"/>
        <family val="2"/>
        <charset val="177"/>
      </rPr>
      <t xml:space="preserve"> בחשבונות קודמים (לא כולל חשבון זה) </t>
    </r>
  </si>
  <si>
    <r>
      <t xml:space="preserve">סכום מצטבר (לאחר הנחה) </t>
    </r>
    <r>
      <rPr>
        <b/>
        <sz val="10"/>
        <color rgb="FF002060"/>
        <rFont val="David"/>
        <family val="2"/>
        <charset val="177"/>
      </rPr>
      <t>שאושר</t>
    </r>
    <r>
      <rPr>
        <b/>
        <sz val="10"/>
        <rFont val="David"/>
        <family val="2"/>
        <charset val="177"/>
      </rPr>
      <t xml:space="preserve"> (כולל חשבון זה) </t>
    </r>
  </si>
  <si>
    <r>
      <t xml:space="preserve">סכום </t>
    </r>
    <r>
      <rPr>
        <b/>
        <sz val="10"/>
        <color rgb="FF002060"/>
        <rFont val="David"/>
        <family val="2"/>
        <charset val="177"/>
      </rPr>
      <t>מאושר</t>
    </r>
    <r>
      <rPr>
        <b/>
        <sz val="10"/>
        <rFont val="David"/>
        <family val="2"/>
        <charset val="177"/>
      </rPr>
      <t xml:space="preserve"> לתשלום בחשבון זה לאחר קיזוז דמי עיכבון ברוטו (לפני הנחה) </t>
    </r>
  </si>
  <si>
    <t xml:space="preserve">סכום מאושר לתשלום בחשבון זה לאחר קיזוז דמי עיכבון ברוטו (לפני הנחה) </t>
  </si>
  <si>
    <t>יתרת תקציב לאחר קיזוז דמי עיכבון (לפני הנחה)</t>
  </si>
  <si>
    <t>M</t>
  </si>
  <si>
    <t>מע"מ</t>
  </si>
  <si>
    <t>טופס מעודכן ל-11.2020</t>
  </si>
  <si>
    <t>טופס 23.010 חשבון לחישוב שכ"ט לפי % בלבד</t>
  </si>
  <si>
    <t>F=E*D*(1-K)</t>
  </si>
  <si>
    <t>יתרת תקציב בש"ח לאחר קיזוז דמי עיכבון (לפני הנחה)</t>
  </si>
  <si>
    <t xml:space="preserve">חשבון ראשון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</si>
</sst>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 * #,##0.00_ ;_ * \-#,##0.00_ ;_ * &quot;-&quot;??_ ;_ @_ "/>
    <numFmt numFmtId="164" formatCode="&quot;₪&quot;\ #,##0.00"/>
    <numFmt numFmtId="165" formatCode="0.0"/>
    <numFmt numFmtId="166" formatCode="mm/yyyy"/>
    <numFmt numFmtId="167" formatCode="[$-1010000]d/m/yyyy;@"/>
    <numFmt numFmtId="168" formatCode="0.0000%"/>
    <numFmt numFmtId="169" formatCode="&quot;₪&quot;\ #,##0"/>
    <numFmt numFmtId="170" formatCode="_ [$₪-40D]\ * #,##0.00_ ;_ [$₪-40D]\ * \-#,##0.00_ ;_ [$₪-40D]\ * &quot;-&quot;??_ ;_ @_ "/>
    <numFmt numFmtId="171" formatCode="#,##0.00_ ;\-#,##0.00\ "/>
  </numFmts>
  <fonts count="64" x14ac:knownFonts="1">
    <font>
      <sz val="10"/>
      <name val="Arial"/>
      <charset val="177"/>
    </font>
    <font>
      <sz val="10"/>
      <name val="Arial"/>
      <family val="2"/>
    </font>
    <font>
      <sz val="12"/>
      <name val="Arial"/>
      <family val="2"/>
      <charset val="177"/>
    </font>
    <font>
      <b/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2"/>
      <name val="David"/>
      <family val="2"/>
      <charset val="177"/>
    </font>
    <font>
      <sz val="10"/>
      <name val="Arial"/>
      <family val="2"/>
    </font>
    <font>
      <sz val="10"/>
      <name val="Aharoni"/>
      <charset val="177"/>
    </font>
    <font>
      <b/>
      <sz val="10"/>
      <name val="Aharoni"/>
      <charset val="177"/>
    </font>
    <font>
      <sz val="10"/>
      <name val="Arial"/>
      <family val="2"/>
      <charset val="177"/>
    </font>
    <font>
      <sz val="10"/>
      <color indexed="81"/>
      <name val="Tahoma"/>
      <family val="2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2"/>
      <color indexed="81"/>
      <name val="David"/>
      <family val="2"/>
      <charset val="177"/>
    </font>
    <font>
      <b/>
      <u/>
      <sz val="12"/>
      <color indexed="81"/>
      <name val="David"/>
      <family val="2"/>
      <charset val="177"/>
    </font>
    <font>
      <b/>
      <sz val="12"/>
      <color indexed="81"/>
      <name val="David"/>
      <family val="2"/>
      <charset val="177"/>
    </font>
    <font>
      <sz val="11"/>
      <color indexed="81"/>
      <name val="David"/>
      <family val="2"/>
      <charset val="177"/>
    </font>
    <font>
      <b/>
      <sz val="12"/>
      <color indexed="10"/>
      <name val="David"/>
      <family val="2"/>
      <charset val="177"/>
    </font>
    <font>
      <sz val="10"/>
      <color indexed="10"/>
      <name val="David"/>
      <family val="2"/>
      <charset val="177"/>
    </font>
    <font>
      <sz val="10"/>
      <color indexed="10"/>
      <name val="Arial"/>
      <family val="2"/>
    </font>
    <font>
      <b/>
      <sz val="10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3366FF"/>
      <name val="Arial"/>
      <family val="2"/>
    </font>
    <font>
      <sz val="10"/>
      <color theme="0"/>
      <name val="Arial"/>
      <family val="2"/>
    </font>
    <font>
      <sz val="10"/>
      <color rgb="FFFF0000"/>
      <name val="David"/>
      <family val="2"/>
      <charset val="177"/>
    </font>
    <font>
      <b/>
      <sz val="10"/>
      <color theme="0"/>
      <name val="Arial"/>
      <family val="2"/>
    </font>
    <font>
      <sz val="10"/>
      <color theme="0"/>
      <name val="David"/>
      <family val="2"/>
      <charset val="177"/>
    </font>
    <font>
      <sz val="10"/>
      <name val="Guttman Mantova-Decor"/>
      <charset val="177"/>
    </font>
    <font>
      <b/>
      <sz val="10"/>
      <color indexed="13"/>
      <name val="Arial"/>
      <family val="2"/>
    </font>
    <font>
      <sz val="10"/>
      <color indexed="12"/>
      <name val="David"/>
      <family val="2"/>
      <charset val="177"/>
    </font>
    <font>
      <b/>
      <sz val="10"/>
      <color rgb="FFFF0000"/>
      <name val="David"/>
      <family val="2"/>
      <charset val="177"/>
    </font>
    <font>
      <u/>
      <sz val="10"/>
      <name val="Arial"/>
      <family val="2"/>
    </font>
    <font>
      <b/>
      <sz val="10"/>
      <color theme="0"/>
      <name val="David"/>
      <family val="2"/>
      <charset val="177"/>
    </font>
    <font>
      <b/>
      <sz val="10"/>
      <color rgb="FFFFFF00"/>
      <name val="Arial"/>
      <family val="2"/>
    </font>
    <font>
      <b/>
      <u/>
      <sz val="10"/>
      <color indexed="13"/>
      <name val="Arial"/>
      <family val="2"/>
    </font>
    <font>
      <b/>
      <sz val="10"/>
      <color rgb="FF3366FF"/>
      <name val="David"/>
      <family val="2"/>
      <charset val="177"/>
    </font>
    <font>
      <b/>
      <sz val="10"/>
      <color indexed="10"/>
      <name val="David"/>
      <family val="2"/>
      <charset val="177"/>
    </font>
    <font>
      <b/>
      <sz val="10"/>
      <name val="Guttman Mantova-Decor"/>
      <charset val="177"/>
    </font>
    <font>
      <b/>
      <sz val="10"/>
      <color theme="0"/>
      <name val="Guttman Mantova-Decor"/>
      <charset val="177"/>
    </font>
    <font>
      <sz val="10"/>
      <color theme="0"/>
      <name val="Arial"/>
      <family val="2"/>
      <charset val="177"/>
    </font>
    <font>
      <b/>
      <u/>
      <sz val="10"/>
      <name val="David"/>
      <family val="2"/>
      <charset val="177"/>
    </font>
    <font>
      <sz val="14"/>
      <name val="David"/>
      <family val="2"/>
      <charset val="177"/>
    </font>
    <font>
      <b/>
      <sz val="14"/>
      <name val="David"/>
      <family val="2"/>
      <charset val="177"/>
    </font>
    <font>
      <sz val="9"/>
      <name val="David"/>
      <family val="2"/>
      <charset val="177"/>
    </font>
    <font>
      <sz val="8"/>
      <name val="David"/>
      <family val="2"/>
      <charset val="177"/>
    </font>
    <font>
      <b/>
      <sz val="11"/>
      <name val="David"/>
      <family val="2"/>
      <charset val="177"/>
    </font>
    <font>
      <sz val="11"/>
      <name val="David"/>
      <family val="2"/>
      <charset val="177"/>
    </font>
    <font>
      <sz val="13"/>
      <name val="David"/>
      <family val="2"/>
      <charset val="177"/>
    </font>
    <font>
      <b/>
      <sz val="13"/>
      <name val="David"/>
      <family val="2"/>
      <charset val="177"/>
    </font>
    <font>
      <b/>
      <sz val="11"/>
      <name val="Arial"/>
      <family val="2"/>
    </font>
    <font>
      <sz val="8"/>
      <color rgb="FFFF0000"/>
      <name val="David"/>
      <family val="2"/>
      <charset val="177"/>
    </font>
    <font>
      <sz val="8.5"/>
      <name val="David"/>
      <family val="2"/>
      <charset val="177"/>
    </font>
    <font>
      <b/>
      <sz val="16"/>
      <name val="David"/>
      <family val="2"/>
      <charset val="177"/>
    </font>
    <font>
      <sz val="16"/>
      <name val="Aharoni"/>
      <charset val="177"/>
    </font>
    <font>
      <sz val="16"/>
      <name val="David"/>
      <family val="2"/>
      <charset val="177"/>
    </font>
    <font>
      <b/>
      <sz val="16"/>
      <name val="Arial"/>
      <family val="2"/>
    </font>
    <font>
      <b/>
      <sz val="10"/>
      <color rgb="FF00B050"/>
      <name val="David"/>
      <family val="2"/>
      <charset val="177"/>
    </font>
    <font>
      <b/>
      <sz val="10"/>
      <color rgb="FF002060"/>
      <name val="David"/>
      <family val="2"/>
      <charset val="177"/>
    </font>
    <font>
      <b/>
      <sz val="10"/>
      <color theme="3"/>
      <name val="David"/>
      <family val="2"/>
      <charset val="177"/>
    </font>
    <font>
      <sz val="7"/>
      <name val="David"/>
      <family val="2"/>
      <charset val="177"/>
    </font>
  </fonts>
  <fills count="2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</fills>
  <borders count="15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ed">
        <color indexed="51"/>
      </top>
      <bottom style="dashed">
        <color indexed="51"/>
      </bottom>
      <diagonal/>
    </border>
    <border>
      <left/>
      <right style="dashed">
        <color indexed="51"/>
      </right>
      <top style="dashed">
        <color indexed="51"/>
      </top>
      <bottom style="dashed">
        <color indexed="5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ashed">
        <color indexed="57"/>
      </right>
      <top/>
      <bottom/>
      <diagonal/>
    </border>
    <border>
      <left/>
      <right/>
      <top style="dashed">
        <color indexed="57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51"/>
      </left>
      <right/>
      <top/>
      <bottom/>
      <diagonal/>
    </border>
    <border>
      <left/>
      <right/>
      <top style="medium">
        <color indexed="51"/>
      </top>
      <bottom/>
      <diagonal/>
    </border>
    <border>
      <left/>
      <right/>
      <top/>
      <bottom style="dashed">
        <color indexed="57"/>
      </bottom>
      <diagonal/>
    </border>
    <border>
      <left style="dashed">
        <color indexed="51"/>
      </left>
      <right/>
      <top/>
      <bottom/>
      <diagonal/>
    </border>
    <border>
      <left/>
      <right/>
      <top style="dashed">
        <color indexed="57"/>
      </top>
      <bottom style="dashed">
        <color indexed="57"/>
      </bottom>
      <diagonal/>
    </border>
    <border>
      <left style="dashed">
        <color indexed="51"/>
      </left>
      <right/>
      <top style="thin">
        <color indexed="64"/>
      </top>
      <bottom style="thin">
        <color indexed="64"/>
      </bottom>
      <diagonal/>
    </border>
    <border>
      <left style="dashed">
        <color indexed="5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ashed">
        <color indexed="57"/>
      </right>
      <top style="dashed">
        <color indexed="57"/>
      </top>
      <bottom style="dashed">
        <color indexed="5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dashed">
        <color indexed="57"/>
      </left>
      <right/>
      <top style="dashed">
        <color indexed="51"/>
      </top>
      <bottom style="dashed">
        <color indexed="51"/>
      </bottom>
      <diagonal/>
    </border>
    <border>
      <left style="dashed">
        <color indexed="51"/>
      </left>
      <right/>
      <top style="dashed">
        <color indexed="51"/>
      </top>
      <bottom style="dashed">
        <color indexed="51"/>
      </bottom>
      <diagonal/>
    </border>
    <border>
      <left style="dashed">
        <color indexed="57"/>
      </left>
      <right/>
      <top style="dashed">
        <color indexed="57"/>
      </top>
      <bottom/>
      <diagonal/>
    </border>
    <border>
      <left/>
      <right style="dashed">
        <color indexed="57"/>
      </right>
      <top style="dashed">
        <color indexed="57"/>
      </top>
      <bottom/>
      <diagonal/>
    </border>
    <border>
      <left style="dotted">
        <color indexed="56"/>
      </left>
      <right/>
      <top style="dotted">
        <color indexed="56"/>
      </top>
      <bottom style="dotted">
        <color indexed="56"/>
      </bottom>
      <diagonal/>
    </border>
    <border>
      <left/>
      <right/>
      <top style="dotted">
        <color indexed="56"/>
      </top>
      <bottom style="dotted">
        <color indexed="56"/>
      </bottom>
      <diagonal/>
    </border>
    <border>
      <left/>
      <right style="dotted">
        <color indexed="56"/>
      </right>
      <top style="dotted">
        <color indexed="56"/>
      </top>
      <bottom style="dotted">
        <color indexed="56"/>
      </bottom>
      <diagonal/>
    </border>
    <border>
      <left style="medium">
        <color indexed="51"/>
      </left>
      <right/>
      <top style="medium">
        <color indexed="51"/>
      </top>
      <bottom style="medium">
        <color indexed="51"/>
      </bottom>
      <diagonal/>
    </border>
    <border>
      <left/>
      <right/>
      <top style="medium">
        <color indexed="51"/>
      </top>
      <bottom style="medium">
        <color indexed="51"/>
      </bottom>
      <diagonal/>
    </border>
    <border>
      <left/>
      <right style="medium">
        <color indexed="51"/>
      </right>
      <top style="medium">
        <color indexed="51"/>
      </top>
      <bottom style="medium">
        <color indexed="51"/>
      </bottom>
      <diagonal/>
    </border>
    <border>
      <left/>
      <right/>
      <top style="dashed">
        <color rgb="FFC89800"/>
      </top>
      <bottom/>
      <diagonal/>
    </border>
    <border>
      <left/>
      <right/>
      <top style="hair">
        <color theme="4" tint="-0.249977111117893"/>
      </top>
      <bottom/>
      <diagonal/>
    </border>
    <border>
      <left/>
      <right/>
      <top style="dashed">
        <color rgb="FFC89800"/>
      </top>
      <bottom style="dashed">
        <color rgb="FF33CC33"/>
      </bottom>
      <diagonal/>
    </border>
    <border>
      <left/>
      <right/>
      <top/>
      <bottom style="dashed">
        <color rgb="FFFFC000"/>
      </bottom>
      <diagonal/>
    </border>
    <border>
      <left/>
      <right style="dashed">
        <color rgb="FFC89800"/>
      </right>
      <top style="dashed">
        <color rgb="FFFFC000"/>
      </top>
      <bottom style="dashed">
        <color rgb="FFFFC000"/>
      </bottom>
      <diagonal/>
    </border>
    <border>
      <left/>
      <right/>
      <top/>
      <bottom style="dashed">
        <color rgb="FFC89800"/>
      </bottom>
      <diagonal/>
    </border>
    <border>
      <left/>
      <right style="dashed">
        <color rgb="FF33CC33"/>
      </right>
      <top/>
      <bottom/>
      <diagonal/>
    </border>
    <border>
      <left/>
      <right/>
      <top style="dashed">
        <color rgb="FF33CC33"/>
      </top>
      <bottom/>
      <diagonal/>
    </border>
    <border>
      <left style="dashed">
        <color rgb="FFFF9900"/>
      </left>
      <right/>
      <top style="dashed">
        <color rgb="FFFF9900"/>
      </top>
      <bottom style="dashed">
        <color rgb="FFFF9900"/>
      </bottom>
      <diagonal/>
    </border>
    <border>
      <left/>
      <right/>
      <top style="dashed">
        <color rgb="FFFF9900"/>
      </top>
      <bottom style="dashed">
        <color rgb="FFFF9900"/>
      </bottom>
      <diagonal/>
    </border>
    <border>
      <left/>
      <right/>
      <top style="dotted">
        <color theme="4" tint="-0.249977111117893"/>
      </top>
      <bottom style="dotted">
        <color theme="4" tint="-0.249977111117893"/>
      </bottom>
      <diagonal/>
    </border>
    <border>
      <left/>
      <right style="dotted">
        <color theme="4" tint="-0.249977111117893"/>
      </right>
      <top/>
      <bottom/>
      <diagonal/>
    </border>
    <border>
      <left/>
      <right/>
      <top style="dotted">
        <color theme="4" tint="-0.249977111117893"/>
      </top>
      <bottom/>
      <diagonal/>
    </border>
    <border>
      <left/>
      <right/>
      <top style="dashed">
        <color theme="4" tint="-0.249977111117893"/>
      </top>
      <bottom/>
      <diagonal/>
    </border>
    <border>
      <left/>
      <right/>
      <top style="dotted">
        <color rgb="FF0070C0"/>
      </top>
      <bottom style="dotted">
        <color rgb="FF0070C0"/>
      </bottom>
      <diagonal/>
    </border>
    <border>
      <left style="dotted">
        <color rgb="FF0070C0"/>
      </left>
      <right/>
      <top style="dotted">
        <color rgb="FF0070C0"/>
      </top>
      <bottom style="dotted">
        <color rgb="FF0070C0"/>
      </bottom>
      <diagonal/>
    </border>
    <border>
      <left/>
      <right style="dotted">
        <color rgb="FF0070C0"/>
      </right>
      <top style="dotted">
        <color rgb="FF0070C0"/>
      </top>
      <bottom style="dotted">
        <color rgb="FF0070C0"/>
      </bottom>
      <diagonal/>
    </border>
    <border>
      <left style="dotted">
        <color theme="4" tint="-0.249977111117893"/>
      </left>
      <right/>
      <top style="dotted">
        <color theme="4" tint="-0.249977111117893"/>
      </top>
      <bottom style="dotted">
        <color theme="4" tint="-0.249977111117893"/>
      </bottom>
      <diagonal/>
    </border>
    <border>
      <left/>
      <right style="dotted">
        <color theme="4" tint="-0.249977111117893"/>
      </right>
      <top style="dotted">
        <color theme="4" tint="-0.249977111117893"/>
      </top>
      <bottom style="dotted">
        <color theme="4" tint="-0.249977111117893"/>
      </bottom>
      <diagonal/>
    </border>
    <border>
      <left style="dashed">
        <color rgb="FF33CC33"/>
      </left>
      <right/>
      <top style="dashed">
        <color rgb="FF33CC33"/>
      </top>
      <bottom style="dashed">
        <color rgb="FF33CC33"/>
      </bottom>
      <diagonal/>
    </border>
    <border>
      <left/>
      <right/>
      <top style="dashed">
        <color rgb="FF33CC33"/>
      </top>
      <bottom style="dashed">
        <color rgb="FF33CC33"/>
      </bottom>
      <diagonal/>
    </border>
    <border>
      <left/>
      <right style="dashed">
        <color rgb="FF33CC33"/>
      </right>
      <top style="dashed">
        <color rgb="FF33CC33"/>
      </top>
      <bottom style="dashed">
        <color rgb="FF33CC33"/>
      </bottom>
      <diagonal/>
    </border>
    <border>
      <left style="thin">
        <color theme="5" tint="-0.249977111117893"/>
      </left>
      <right/>
      <top/>
      <bottom/>
      <diagonal/>
    </border>
    <border>
      <left/>
      <right/>
      <top style="dotted">
        <color indexed="12"/>
      </top>
      <bottom style="dashed">
        <color theme="4" tint="-0.249977111117893"/>
      </bottom>
      <diagonal/>
    </border>
    <border>
      <left style="dotted">
        <color theme="4" tint="-0.249977111117893"/>
      </left>
      <right style="dotted">
        <color theme="4" tint="-0.249977111117893"/>
      </right>
      <top style="dotted">
        <color theme="4" tint="-0.249977111117893"/>
      </top>
      <bottom style="dotted">
        <color theme="4" tint="-0.249977111117893"/>
      </bottom>
      <diagonal/>
    </border>
    <border>
      <left style="dotted">
        <color theme="4" tint="-0.249977111117893"/>
      </left>
      <right/>
      <top style="dotted">
        <color theme="4" tint="-0.249977111117893"/>
      </top>
      <bottom style="dotted">
        <color rgb="FF0070C0"/>
      </bottom>
      <diagonal/>
    </border>
    <border>
      <left/>
      <right style="dotted">
        <color theme="4" tint="-0.249977111117893"/>
      </right>
      <top style="dotted">
        <color theme="4" tint="-0.249977111117893"/>
      </top>
      <bottom style="dotted">
        <color rgb="FF0070C0"/>
      </bottom>
      <diagonal/>
    </border>
    <border>
      <left style="dotted">
        <color theme="4" tint="-0.249977111117893"/>
      </left>
      <right/>
      <top style="dotted">
        <color rgb="FF0070C0"/>
      </top>
      <bottom style="dotted">
        <color rgb="FF0070C0"/>
      </bottom>
      <diagonal/>
    </border>
    <border>
      <left style="dashed">
        <color theme="4" tint="-0.249977111117893"/>
      </left>
      <right/>
      <top style="dashed">
        <color theme="4" tint="-0.249977111117893"/>
      </top>
      <bottom style="dashed">
        <color theme="4" tint="-0.249977111117893"/>
      </bottom>
      <diagonal/>
    </border>
    <border>
      <left/>
      <right/>
      <top style="dashed">
        <color theme="4" tint="-0.249977111117893"/>
      </top>
      <bottom style="dashed">
        <color theme="4" tint="-0.249977111117893"/>
      </bottom>
      <diagonal/>
    </border>
    <border>
      <left/>
      <right style="dashed">
        <color theme="4" tint="-0.249977111117893"/>
      </right>
      <top style="dashed">
        <color theme="4" tint="-0.249977111117893"/>
      </top>
      <bottom style="dashed">
        <color theme="4" tint="-0.249977111117893"/>
      </bottom>
      <diagonal/>
    </border>
    <border>
      <left/>
      <right style="dashed">
        <color rgb="FFFF9900"/>
      </right>
      <top style="dashed">
        <color rgb="FF33CC33"/>
      </top>
      <bottom style="dashed">
        <color rgb="FF33CC33"/>
      </bottom>
      <diagonal/>
    </border>
    <border>
      <left style="dashed">
        <color rgb="FF33CC33"/>
      </left>
      <right/>
      <top style="dashed">
        <color rgb="FFC89800"/>
      </top>
      <bottom style="dashed">
        <color rgb="FFC89800"/>
      </bottom>
      <diagonal/>
    </border>
    <border>
      <left/>
      <right/>
      <top style="dashed">
        <color rgb="FFC89800"/>
      </top>
      <bottom style="dashed">
        <color rgb="FFC89800"/>
      </bottom>
      <diagonal/>
    </border>
    <border>
      <left/>
      <right style="dashed">
        <color rgb="FF33CC33"/>
      </right>
      <top style="dashed">
        <color rgb="FFC89800"/>
      </top>
      <bottom style="dashed">
        <color rgb="FFC89800"/>
      </bottom>
      <diagonal/>
    </border>
    <border>
      <left/>
      <right style="dashed">
        <color rgb="FFC89800"/>
      </right>
      <top style="dashed">
        <color rgb="FFC89800"/>
      </top>
      <bottom style="dashed">
        <color rgb="FFC89800"/>
      </bottom>
      <diagonal/>
    </border>
    <border>
      <left/>
      <right style="dashed">
        <color theme="4" tint="-0.249977111117893"/>
      </right>
      <top style="dashed">
        <color rgb="FF33CC33"/>
      </top>
      <bottom style="dashed">
        <color rgb="FF33CC33"/>
      </bottom>
      <diagonal/>
    </border>
    <border>
      <left style="dashed">
        <color rgb="FFFFC000"/>
      </left>
      <right/>
      <top style="dashed">
        <color rgb="FFC89800"/>
      </top>
      <bottom style="dashed">
        <color rgb="FFC89800"/>
      </bottom>
      <diagonal/>
    </border>
    <border>
      <left style="dashed">
        <color rgb="FFC89800"/>
      </left>
      <right/>
      <top style="dashed">
        <color rgb="FFC89800"/>
      </top>
      <bottom style="dashed">
        <color rgb="FFC89800"/>
      </bottom>
      <diagonal/>
    </border>
    <border>
      <left/>
      <right/>
      <top style="dashed">
        <color rgb="FF002060"/>
      </top>
      <bottom style="dashed">
        <color rgb="FF002060"/>
      </bottom>
      <diagonal/>
    </border>
    <border>
      <left/>
      <right style="dashed">
        <color rgb="FF002060"/>
      </right>
      <top style="dashed">
        <color rgb="FF002060"/>
      </top>
      <bottom style="dashed">
        <color rgb="FF002060"/>
      </bottom>
      <diagonal/>
    </border>
    <border>
      <left style="dashed">
        <color rgb="FF33CC33"/>
      </left>
      <right/>
      <top style="dashed">
        <color rgb="FF002060"/>
      </top>
      <bottom style="dashed">
        <color rgb="FF002060"/>
      </bottom>
      <diagonal/>
    </border>
    <border>
      <left style="dashed">
        <color theme="4" tint="-0.249977111117893"/>
      </left>
      <right/>
      <top/>
      <bottom style="dashed">
        <color theme="4" tint="-0.249977111117893"/>
      </bottom>
      <diagonal/>
    </border>
    <border>
      <left/>
      <right/>
      <top/>
      <bottom style="dashed">
        <color theme="4" tint="-0.249977111117893"/>
      </bottom>
      <diagonal/>
    </border>
    <border>
      <left/>
      <right style="dashed">
        <color theme="4" tint="-0.249977111117893"/>
      </right>
      <top/>
      <bottom style="dashed">
        <color theme="4" tint="-0.249977111117893"/>
      </bottom>
      <diagonal/>
    </border>
    <border>
      <left style="dotted">
        <color rgb="FF0070C0"/>
      </left>
      <right style="dotted">
        <color rgb="FF0070C0"/>
      </right>
      <top style="dotted">
        <color rgb="FF0070C0"/>
      </top>
      <bottom style="dotted">
        <color rgb="FF0070C0"/>
      </bottom>
      <diagonal/>
    </border>
    <border>
      <left/>
      <right style="dashed">
        <color indexed="51"/>
      </right>
      <top style="dashed">
        <color indexed="57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 tint="-0.249977111117893"/>
      </left>
      <right/>
      <top style="dashed">
        <color theme="4" tint="-0.249977111117893"/>
      </top>
      <bottom style="dashed">
        <color theme="4" tint="-0.249977111117893"/>
      </bottom>
      <diagonal/>
    </border>
    <border>
      <left style="dashed">
        <color rgb="FF33CC33"/>
      </left>
      <right/>
      <top style="dashed">
        <color indexed="51"/>
      </top>
      <bottom/>
      <diagonal/>
    </border>
    <border>
      <left/>
      <right/>
      <top style="dashed">
        <color indexed="51"/>
      </top>
      <bottom/>
      <diagonal/>
    </border>
    <border>
      <left/>
      <right style="dashed">
        <color indexed="51"/>
      </right>
      <top style="dashed">
        <color indexed="51"/>
      </top>
      <bottom/>
      <diagonal/>
    </border>
    <border>
      <left style="dotted">
        <color theme="4" tint="-0.249977111117893"/>
      </left>
      <right style="dotted">
        <color theme="4" tint="-0.249977111117893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theme="4" tint="-0.249977111117893"/>
      </left>
      <right/>
      <top/>
      <bottom/>
      <diagonal/>
    </border>
    <border>
      <left style="dotted">
        <color theme="4" tint="-0.249977111117893"/>
      </left>
      <right style="dotted">
        <color theme="4" tint="-0.249977111117893"/>
      </right>
      <top style="dotted">
        <color theme="4" tint="-0.249977111117893"/>
      </top>
      <bottom style="dotted">
        <color rgb="FF0070C0"/>
      </bottom>
      <diagonal/>
    </border>
    <border>
      <left/>
      <right/>
      <top style="dotted">
        <color theme="4" tint="-0.249977111117893"/>
      </top>
      <bottom style="dotted">
        <color rgb="FF0070C0"/>
      </bottom>
      <diagonal/>
    </border>
    <border>
      <left style="dotted">
        <color theme="4" tint="-0.249977111117893"/>
      </left>
      <right style="dotted">
        <color theme="4" tint="-0.249977111117893"/>
      </right>
      <top style="dotted">
        <color rgb="FF0070C0"/>
      </top>
      <bottom style="dotted">
        <color rgb="FF0070C0"/>
      </bottom>
      <diagonal/>
    </border>
    <border>
      <left style="dashed">
        <color theme="4" tint="-0.249977111117893"/>
      </left>
      <right style="dashed">
        <color theme="4" tint="-0.249977111117893"/>
      </right>
      <top style="dashed">
        <color theme="4" tint="-0.249977111117893"/>
      </top>
      <bottom style="dashed">
        <color theme="4" tint="-0.249977111117893"/>
      </bottom>
      <diagonal/>
    </border>
    <border>
      <left style="dashed">
        <color theme="4" tint="-0.249977111117893"/>
      </left>
      <right/>
      <top style="dashed">
        <color theme="4" tint="-0.249977111117893"/>
      </top>
      <bottom/>
      <diagonal/>
    </border>
    <border>
      <left/>
      <right style="dashed">
        <color theme="4" tint="-0.249977111117893"/>
      </right>
      <top style="dashed">
        <color theme="4" tint="-0.249977111117893"/>
      </top>
      <bottom/>
      <diagonal/>
    </border>
    <border>
      <left/>
      <right style="dotted">
        <color theme="4" tint="-0.249977111117893"/>
      </right>
      <top style="dashed">
        <color theme="4" tint="-0.249977111117893"/>
      </top>
      <bottom style="dashed">
        <color theme="4" tint="-0.249977111117893"/>
      </bottom>
      <diagonal/>
    </border>
    <border>
      <left style="dashed">
        <color theme="4" tint="-0.249977111117893"/>
      </left>
      <right style="dashed">
        <color theme="4" tint="-0.249977111117893"/>
      </right>
      <top/>
      <bottom/>
      <diagonal/>
    </border>
    <border>
      <left style="dotted">
        <color rgb="FF0070C0"/>
      </left>
      <right/>
      <top/>
      <bottom/>
      <diagonal/>
    </border>
    <border>
      <left style="dotted">
        <color rgb="FF0070C0"/>
      </left>
      <right/>
      <top style="dotted">
        <color theme="4" tint="-0.249977111117893"/>
      </top>
      <bottom style="dotted">
        <color theme="4" tint="-0.249977111117893"/>
      </bottom>
      <diagonal/>
    </border>
    <border>
      <left/>
      <right/>
      <top style="thin">
        <color rgb="FFC00000"/>
      </top>
      <bottom style="thin">
        <color indexed="64"/>
      </bottom>
      <diagonal/>
    </border>
    <border>
      <left/>
      <right style="thin">
        <color rgb="FFC00000"/>
      </right>
      <top style="thin">
        <color rgb="FFC00000"/>
      </top>
      <bottom style="thin">
        <color indexed="64"/>
      </bottom>
      <diagonal/>
    </border>
    <border>
      <left style="thin">
        <color rgb="FFC00000"/>
      </left>
      <right/>
      <top style="thin">
        <color rgb="FFC00000"/>
      </top>
      <bottom style="thin">
        <color indexed="64"/>
      </bottom>
      <diagonal/>
    </border>
    <border>
      <left style="thin">
        <color theme="5" tint="-0.249977111117893"/>
      </left>
      <right/>
      <top style="thin">
        <color theme="5" tint="-0.249977111117893"/>
      </top>
      <bottom style="thin">
        <color theme="5" tint="-0.249977111117893"/>
      </bottom>
      <diagonal/>
    </border>
    <border>
      <left/>
      <right/>
      <top style="thin">
        <color theme="5" tint="-0.249977111117893"/>
      </top>
      <bottom style="thin">
        <color theme="5" tint="-0.249977111117893"/>
      </bottom>
      <diagonal/>
    </border>
    <border>
      <left/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medium">
        <color indexed="51"/>
      </left>
      <right style="medium">
        <color indexed="51"/>
      </right>
      <top style="medium">
        <color indexed="51"/>
      </top>
      <bottom style="medium">
        <color indexed="51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 style="medium">
        <color indexed="51"/>
      </right>
      <top/>
      <bottom/>
      <diagonal/>
    </border>
    <border>
      <left style="medium">
        <color indexed="51"/>
      </left>
      <right style="medium">
        <color indexed="51"/>
      </right>
      <top/>
      <bottom/>
      <diagonal/>
    </border>
    <border>
      <left style="dashed">
        <color rgb="FFFF9900"/>
      </left>
      <right style="dashed">
        <color rgb="FFFF9900"/>
      </right>
      <top style="dashed">
        <color rgb="FFFF9900"/>
      </top>
      <bottom style="dashed">
        <color rgb="FFFF9900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/>
      <diagonal/>
    </border>
    <border>
      <left style="thin">
        <color theme="5" tint="-0.249977111117893"/>
      </left>
      <right style="thin">
        <color theme="5" tint="-0.249977111117893"/>
      </right>
      <top/>
      <bottom style="thin">
        <color theme="5" tint="-0.249977111117893"/>
      </bottom>
      <diagonal/>
    </border>
    <border>
      <left/>
      <right style="thin">
        <color rgb="FFC00000"/>
      </right>
      <top/>
      <bottom/>
      <diagonal/>
    </border>
    <border>
      <left/>
      <right style="dotted">
        <color theme="4" tint="-0.249977111117893"/>
      </right>
      <top style="dashed">
        <color theme="4" tint="-0.249977111117893"/>
      </top>
      <bottom/>
      <diagonal/>
    </border>
    <border>
      <left/>
      <right style="dotted">
        <color theme="4" tint="-0.249977111117893"/>
      </right>
      <top/>
      <bottom style="dashed">
        <color theme="4" tint="-0.249977111117893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 style="thick">
        <color theme="3"/>
      </bottom>
      <diagonal/>
    </border>
    <border>
      <left style="medium">
        <color indexed="64"/>
      </left>
      <right/>
      <top/>
      <bottom/>
      <diagonal/>
    </border>
    <border>
      <left/>
      <right style="dashed">
        <color theme="4" tint="-0.249977111117893"/>
      </right>
      <top/>
      <bottom/>
      <diagonal/>
    </border>
    <border>
      <left style="dashed">
        <color theme="4" tint="-0.249977111117893"/>
      </left>
      <right/>
      <top/>
      <bottom/>
      <diagonal/>
    </border>
    <border>
      <left style="thick">
        <color theme="3"/>
      </left>
      <right/>
      <top style="thick">
        <color theme="3"/>
      </top>
      <bottom style="thick">
        <color theme="3"/>
      </bottom>
      <diagonal/>
    </border>
    <border>
      <left/>
      <right style="thick">
        <color theme="3"/>
      </right>
      <top style="thick">
        <color theme="3"/>
      </top>
      <bottom style="thick">
        <color theme="3"/>
      </bottom>
      <diagonal/>
    </border>
    <border>
      <left/>
      <right/>
      <top style="thick">
        <color theme="3"/>
      </top>
      <bottom style="thick">
        <color theme="3"/>
      </bottom>
      <diagonal/>
    </border>
    <border>
      <left style="thick">
        <color theme="3"/>
      </left>
      <right/>
      <top/>
      <bottom/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3"/>
      </right>
      <top style="thick">
        <color theme="3"/>
      </top>
      <bottom/>
      <diagonal/>
    </border>
    <border>
      <left style="thick">
        <color theme="3"/>
      </left>
      <right/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hair">
        <color rgb="FF0070C0"/>
      </left>
      <right style="thin">
        <color indexed="64"/>
      </right>
      <top style="hair">
        <color rgb="FF0070C0"/>
      </top>
      <bottom style="hair">
        <color rgb="FF0070C0"/>
      </bottom>
      <diagonal/>
    </border>
    <border>
      <left style="thin">
        <color indexed="64"/>
      </left>
      <right style="thin">
        <color indexed="64"/>
      </right>
      <top style="hair">
        <color rgb="FF0070C0"/>
      </top>
      <bottom style="hair">
        <color rgb="FF0070C0"/>
      </bottom>
      <diagonal/>
    </border>
    <border>
      <left style="thin">
        <color indexed="64"/>
      </left>
      <right style="hair">
        <color rgb="FF0070C0"/>
      </right>
      <top style="hair">
        <color rgb="FF0070C0"/>
      </top>
      <bottom style="hair">
        <color rgb="FF0070C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843">
    <xf numFmtId="0" fontId="0" fillId="0" borderId="0" xfId="0"/>
    <xf numFmtId="0" fontId="8" fillId="0" borderId="0" xfId="0" applyFont="1" applyFill="1" applyAlignment="1" applyProtection="1">
      <alignment readingOrder="2"/>
    </xf>
    <xf numFmtId="0" fontId="7" fillId="0" borderId="0" xfId="0" applyFont="1" applyFill="1" applyAlignment="1" applyProtection="1">
      <alignment readingOrder="2"/>
    </xf>
    <xf numFmtId="0" fontId="7" fillId="0" borderId="0" xfId="0" applyFont="1" applyAlignment="1" applyProtection="1">
      <alignment readingOrder="2"/>
    </xf>
    <xf numFmtId="0" fontId="7" fillId="0" borderId="0" xfId="0" applyFont="1" applyFill="1" applyBorder="1" applyAlignment="1" applyProtection="1">
      <alignment readingOrder="2"/>
    </xf>
    <xf numFmtId="0" fontId="12" fillId="0" borderId="0" xfId="0" applyFont="1" applyFill="1" applyBorder="1" applyAlignment="1" applyProtection="1">
      <alignment horizontal="center" readingOrder="2"/>
    </xf>
    <xf numFmtId="0" fontId="7" fillId="7" borderId="0" xfId="0" applyFont="1" applyFill="1" applyAlignment="1" applyProtection="1">
      <alignment readingOrder="2"/>
    </xf>
    <xf numFmtId="0" fontId="26" fillId="0" borderId="0" xfId="0" applyFont="1" applyAlignment="1" applyProtection="1">
      <alignment horizontal="right" readingOrder="2"/>
    </xf>
    <xf numFmtId="0" fontId="27" fillId="0" borderId="0" xfId="0" applyFont="1" applyAlignment="1" applyProtection="1">
      <alignment readingOrder="2"/>
    </xf>
    <xf numFmtId="0" fontId="7" fillId="24" borderId="0" xfId="0" applyFont="1" applyFill="1" applyBorder="1" applyAlignment="1" applyProtection="1">
      <alignment horizontal="right" readingOrder="2"/>
    </xf>
    <xf numFmtId="0" fontId="7" fillId="0" borderId="0" xfId="0" applyFont="1" applyFill="1" applyBorder="1" applyAlignment="1" applyProtection="1">
      <alignment horizontal="right" readingOrder="2"/>
    </xf>
    <xf numFmtId="0" fontId="7" fillId="24" borderId="0" xfId="0" applyFont="1" applyFill="1" applyAlignment="1" applyProtection="1">
      <alignment readingOrder="2"/>
    </xf>
    <xf numFmtId="0" fontId="7" fillId="24" borderId="0" xfId="0" applyFont="1" applyFill="1" applyBorder="1" applyAlignment="1" applyProtection="1">
      <alignment readingOrder="2"/>
    </xf>
    <xf numFmtId="49" fontId="28" fillId="0" borderId="23" xfId="0" applyNumberFormat="1" applyFont="1" applyFill="1" applyBorder="1" applyAlignment="1" applyProtection="1">
      <alignment vertical="center" shrinkToFit="1" readingOrder="2"/>
    </xf>
    <xf numFmtId="49" fontId="28" fillId="0" borderId="24" xfId="0" applyNumberFormat="1" applyFont="1" applyFill="1" applyBorder="1" applyAlignment="1" applyProtection="1">
      <alignment vertical="center" shrinkToFit="1" readingOrder="2"/>
    </xf>
    <xf numFmtId="49" fontId="28" fillId="0" borderId="0" xfId="0" applyNumberFormat="1" applyFont="1" applyFill="1" applyBorder="1" applyAlignment="1" applyProtection="1">
      <alignment vertical="center" shrinkToFit="1" readingOrder="2"/>
    </xf>
    <xf numFmtId="0" fontId="27" fillId="0" borderId="0" xfId="0" applyFont="1" applyFill="1" applyAlignment="1" applyProtection="1">
      <alignment readingOrder="2"/>
    </xf>
    <xf numFmtId="0" fontId="27" fillId="0" borderId="0" xfId="0" applyFont="1" applyFill="1" applyAlignment="1" applyProtection="1">
      <alignment horizontal="center" readingOrder="2"/>
    </xf>
    <xf numFmtId="0" fontId="27" fillId="0" borderId="0" xfId="0" applyFont="1" applyBorder="1" applyAlignment="1" applyProtection="1">
      <alignment readingOrder="2"/>
    </xf>
    <xf numFmtId="0" fontId="27" fillId="7" borderId="0" xfId="0" applyFont="1" applyFill="1" applyAlignment="1" applyProtection="1">
      <alignment readingOrder="2"/>
    </xf>
    <xf numFmtId="0" fontId="25" fillId="0" borderId="0" xfId="0" applyFont="1" applyFill="1" applyAlignment="1" applyProtection="1">
      <alignment readingOrder="2"/>
    </xf>
    <xf numFmtId="0" fontId="25" fillId="0" borderId="0" xfId="0" applyFont="1" applyFill="1" applyBorder="1" applyAlignment="1" applyProtection="1">
      <alignment readingOrder="2"/>
    </xf>
    <xf numFmtId="1" fontId="28" fillId="0" borderId="0" xfId="0" applyNumberFormat="1" applyFont="1" applyFill="1" applyBorder="1" applyAlignment="1" applyProtection="1">
      <alignment vertical="center" shrinkToFit="1" readingOrder="2"/>
    </xf>
    <xf numFmtId="0" fontId="25" fillId="0" borderId="0" xfId="0" applyFont="1" applyFill="1" applyBorder="1" applyAlignment="1" applyProtection="1">
      <alignment horizontal="right" readingOrder="2"/>
    </xf>
    <xf numFmtId="0" fontId="27" fillId="24" borderId="0" xfId="0" applyFont="1" applyFill="1" applyAlignment="1" applyProtection="1">
      <alignment readingOrder="2"/>
    </xf>
    <xf numFmtId="49" fontId="30" fillId="24" borderId="0" xfId="0" applyNumberFormat="1" applyFont="1" applyFill="1" applyBorder="1" applyAlignment="1" applyProtection="1">
      <alignment vertical="center" shrinkToFit="1" readingOrder="2"/>
    </xf>
    <xf numFmtId="1" fontId="30" fillId="0" borderId="0" xfId="0" applyNumberFormat="1" applyFont="1" applyFill="1" applyBorder="1" applyAlignment="1" applyProtection="1">
      <alignment vertical="center" shrinkToFit="1" readingOrder="2"/>
    </xf>
    <xf numFmtId="1" fontId="30" fillId="0" borderId="0" xfId="0" applyNumberFormat="1" applyFont="1" applyFill="1" applyBorder="1" applyAlignment="1" applyProtection="1">
      <alignment readingOrder="2"/>
    </xf>
    <xf numFmtId="0" fontId="21" fillId="0" borderId="0" xfId="0" applyFont="1" applyFill="1" applyAlignment="1" applyProtection="1">
      <alignment horizontal="center" vertical="center" readingOrder="2"/>
    </xf>
    <xf numFmtId="0" fontId="32" fillId="0" borderId="0" xfId="0" applyFont="1" applyFill="1" applyAlignment="1" applyProtection="1">
      <alignment vertical="center" readingOrder="2"/>
    </xf>
    <xf numFmtId="0" fontId="12" fillId="3" borderId="0" xfId="0" applyFont="1" applyFill="1" applyAlignment="1" applyProtection="1">
      <alignment readingOrder="2"/>
    </xf>
    <xf numFmtId="0" fontId="12" fillId="0" borderId="18" xfId="0" applyFont="1" applyFill="1" applyBorder="1" applyAlignment="1" applyProtection="1">
      <alignment readingOrder="2"/>
    </xf>
    <xf numFmtId="0" fontId="12" fillId="0" borderId="0" xfId="0" applyFont="1" applyFill="1" applyBorder="1" applyAlignment="1" applyProtection="1">
      <alignment readingOrder="2"/>
    </xf>
    <xf numFmtId="0" fontId="30" fillId="0" borderId="0" xfId="0" applyFont="1" applyFill="1" applyBorder="1" applyAlignment="1" applyProtection="1">
      <alignment readingOrder="2"/>
    </xf>
    <xf numFmtId="0" fontId="12" fillId="0" borderId="0" xfId="0" applyFont="1" applyFill="1" applyAlignment="1" applyProtection="1">
      <alignment readingOrder="2"/>
    </xf>
    <xf numFmtId="0" fontId="12" fillId="0" borderId="19" xfId="0" applyFont="1" applyFill="1" applyBorder="1" applyAlignment="1" applyProtection="1">
      <alignment readingOrder="2"/>
    </xf>
    <xf numFmtId="49" fontId="12" fillId="0" borderId="0" xfId="0" quotePrefix="1" applyNumberFormat="1" applyFont="1" applyFill="1" applyAlignment="1" applyProtection="1">
      <alignment readingOrder="2"/>
    </xf>
    <xf numFmtId="49" fontId="34" fillId="0" borderId="0" xfId="0" applyNumberFormat="1" applyFont="1" applyFill="1" applyBorder="1" applyAlignment="1" applyProtection="1">
      <alignment vertical="center" shrinkToFit="1" readingOrder="2"/>
    </xf>
    <xf numFmtId="49" fontId="12" fillId="0" borderId="0" xfId="0" applyNumberFormat="1" applyFont="1" applyFill="1" applyAlignment="1" applyProtection="1">
      <alignment readingOrder="2"/>
    </xf>
    <xf numFmtId="0" fontId="12" fillId="0" borderId="20" xfId="0" applyFont="1" applyFill="1" applyBorder="1" applyAlignment="1" applyProtection="1">
      <alignment readingOrder="2"/>
    </xf>
    <xf numFmtId="0" fontId="28" fillId="0" borderId="0" xfId="0" applyFont="1" applyFill="1" applyBorder="1" applyAlignment="1" applyProtection="1">
      <alignment horizontal="right" readingOrder="2"/>
    </xf>
    <xf numFmtId="0" fontId="28" fillId="0" borderId="0" xfId="0" applyFont="1" applyFill="1" applyBorder="1" applyAlignment="1" applyProtection="1">
      <alignment readingOrder="2"/>
    </xf>
    <xf numFmtId="0" fontId="12" fillId="0" borderId="21" xfId="0" applyFont="1" applyFill="1" applyBorder="1" applyAlignment="1" applyProtection="1">
      <alignment horizontal="right" readingOrder="2"/>
    </xf>
    <xf numFmtId="0" fontId="12" fillId="0" borderId="0" xfId="0" applyFont="1" applyFill="1" applyBorder="1" applyAlignment="1" applyProtection="1">
      <alignment horizontal="right" readingOrder="2"/>
    </xf>
    <xf numFmtId="0" fontId="12" fillId="0" borderId="5" xfId="0" applyFont="1" applyFill="1" applyBorder="1" applyAlignment="1" applyProtection="1">
      <alignment horizontal="right" readingOrder="2"/>
    </xf>
    <xf numFmtId="14" fontId="35" fillId="0" borderId="0" xfId="4" applyNumberFormat="1" applyFont="1" applyFill="1" applyBorder="1" applyAlignment="1" applyProtection="1">
      <alignment vertical="center" shrinkToFit="1" readingOrder="2"/>
    </xf>
    <xf numFmtId="14" fontId="35" fillId="24" borderId="0" xfId="4" applyNumberFormat="1" applyFont="1" applyFill="1" applyBorder="1" applyAlignment="1" applyProtection="1">
      <alignment vertical="center" shrinkToFit="1" readingOrder="2"/>
    </xf>
    <xf numFmtId="49" fontId="34" fillId="0" borderId="0" xfId="0" applyNumberFormat="1" applyFont="1" applyFill="1" applyBorder="1" applyAlignment="1" applyProtection="1">
      <alignment wrapText="1" readingOrder="2"/>
    </xf>
    <xf numFmtId="49" fontId="12" fillId="0" borderId="0" xfId="0" applyNumberFormat="1" applyFont="1" applyAlignment="1" applyProtection="1">
      <alignment readingOrder="2"/>
    </xf>
    <xf numFmtId="0" fontId="12" fillId="0" borderId="22" xfId="0" applyFont="1" applyBorder="1" applyAlignment="1" applyProtection="1">
      <alignment readingOrder="2"/>
    </xf>
    <xf numFmtId="0" fontId="12" fillId="0" borderId="0" xfId="0" applyFont="1" applyAlignment="1" applyProtection="1">
      <alignment readingOrder="2"/>
    </xf>
    <xf numFmtId="0" fontId="12" fillId="0" borderId="0" xfId="0" applyFont="1" applyBorder="1" applyAlignment="1" applyProtection="1">
      <alignment readingOrder="2"/>
    </xf>
    <xf numFmtId="0" fontId="12" fillId="0" borderId="39" xfId="0" applyFont="1" applyBorder="1" applyAlignment="1" applyProtection="1">
      <alignment readingOrder="2"/>
    </xf>
    <xf numFmtId="49" fontId="12" fillId="0" borderId="13" xfId="0" applyNumberFormat="1" applyFont="1" applyBorder="1" applyAlignment="1" applyProtection="1">
      <alignment readingOrder="2"/>
    </xf>
    <xf numFmtId="49" fontId="28" fillId="0" borderId="0" xfId="0" applyNumberFormat="1" applyFont="1" applyFill="1" applyBorder="1" applyAlignment="1" applyProtection="1">
      <alignment readingOrder="2"/>
    </xf>
    <xf numFmtId="0" fontId="30" fillId="24" borderId="0" xfId="0" applyFont="1" applyFill="1" applyBorder="1" applyAlignment="1" applyProtection="1">
      <alignment readingOrder="2"/>
    </xf>
    <xf numFmtId="0" fontId="7" fillId="0" borderId="40" xfId="0" applyFont="1" applyBorder="1" applyAlignment="1" applyProtection="1">
      <alignment readingOrder="2"/>
    </xf>
    <xf numFmtId="167" fontId="12" fillId="0" borderId="0" xfId="0" applyNumberFormat="1" applyFont="1" applyFill="1" applyBorder="1" applyAlignment="1" applyProtection="1">
      <alignment horizontal="center" shrinkToFit="1" readingOrder="2"/>
    </xf>
    <xf numFmtId="0" fontId="37" fillId="0" borderId="0" xfId="0" applyFont="1" applyFill="1" applyAlignment="1" applyProtection="1">
      <alignment horizontal="center" vertical="center" readingOrder="2"/>
    </xf>
    <xf numFmtId="0" fontId="29" fillId="0" borderId="0" xfId="0" applyFont="1" applyFill="1" applyAlignment="1" applyProtection="1">
      <alignment horizontal="center" vertical="center" readingOrder="2"/>
    </xf>
    <xf numFmtId="0" fontId="39" fillId="0" borderId="0" xfId="0" applyFont="1" applyAlignment="1" applyProtection="1">
      <alignment readingOrder="2"/>
    </xf>
    <xf numFmtId="0" fontId="30" fillId="0" borderId="0" xfId="0" applyFont="1" applyAlignment="1" applyProtection="1">
      <alignment readingOrder="2"/>
    </xf>
    <xf numFmtId="0" fontId="30" fillId="0" borderId="0" xfId="0" applyFont="1" applyBorder="1" applyAlignment="1" applyProtection="1">
      <alignment readingOrder="2"/>
    </xf>
    <xf numFmtId="0" fontId="12" fillId="0" borderId="41" xfId="0" applyFont="1" applyBorder="1" applyAlignment="1" applyProtection="1">
      <alignment readingOrder="2"/>
    </xf>
    <xf numFmtId="0" fontId="12" fillId="0" borderId="42" xfId="0" applyFont="1" applyBorder="1" applyAlignment="1" applyProtection="1">
      <alignment readingOrder="2"/>
    </xf>
    <xf numFmtId="0" fontId="12" fillId="10" borderId="43" xfId="0" applyFont="1" applyFill="1" applyBorder="1" applyAlignment="1" applyProtection="1">
      <alignment readingOrder="2"/>
    </xf>
    <xf numFmtId="0" fontId="12" fillId="0" borderId="44" xfId="0" applyFont="1" applyBorder="1" applyAlignment="1" applyProtection="1">
      <alignment readingOrder="2"/>
    </xf>
    <xf numFmtId="0" fontId="7" fillId="0" borderId="0" xfId="0" applyFont="1" applyAlignment="1" applyProtection="1">
      <alignment readingOrder="1"/>
    </xf>
    <xf numFmtId="0" fontId="7" fillId="0" borderId="0" xfId="0" applyFont="1" applyFill="1" applyAlignment="1" applyProtection="1">
      <alignment readingOrder="1"/>
    </xf>
    <xf numFmtId="0" fontId="12" fillId="0" borderId="45" xfId="0" applyFont="1" applyBorder="1" applyAlignment="1" applyProtection="1">
      <alignment readingOrder="2"/>
    </xf>
    <xf numFmtId="0" fontId="12" fillId="0" borderId="46" xfId="0" applyFont="1" applyBorder="1" applyAlignment="1" applyProtection="1">
      <alignment readingOrder="2"/>
    </xf>
    <xf numFmtId="0" fontId="7" fillId="13" borderId="0" xfId="0" applyFont="1" applyFill="1" applyAlignment="1" applyProtection="1">
      <alignment readingOrder="2"/>
    </xf>
    <xf numFmtId="0" fontId="37" fillId="14" borderId="0" xfId="0" applyFont="1" applyFill="1" applyAlignment="1" applyProtection="1">
      <alignment horizontal="center" vertical="center" readingOrder="2"/>
    </xf>
    <xf numFmtId="0" fontId="29" fillId="14" borderId="0" xfId="0" applyFont="1" applyFill="1" applyAlignment="1" applyProtection="1">
      <alignment horizontal="center" vertical="center" readingOrder="2"/>
    </xf>
    <xf numFmtId="0" fontId="7" fillId="14" borderId="0" xfId="0" applyFont="1" applyFill="1" applyAlignment="1" applyProtection="1">
      <alignment readingOrder="2"/>
    </xf>
    <xf numFmtId="0" fontId="24" fillId="17" borderId="0" xfId="0" applyFont="1" applyFill="1" applyAlignment="1" applyProtection="1">
      <alignment horizontal="center" vertical="center" readingOrder="2"/>
    </xf>
    <xf numFmtId="0" fontId="29" fillId="17" borderId="0" xfId="0" applyFont="1" applyFill="1" applyAlignment="1" applyProtection="1">
      <alignment horizontal="center" vertical="center" readingOrder="2"/>
    </xf>
    <xf numFmtId="0" fontId="37" fillId="19" borderId="0" xfId="0" applyFont="1" applyFill="1" applyAlignment="1" applyProtection="1">
      <alignment horizontal="center" vertical="center" readingOrder="2"/>
    </xf>
    <xf numFmtId="0" fontId="29" fillId="19" borderId="0" xfId="0" applyFont="1" applyFill="1" applyAlignment="1" applyProtection="1">
      <alignment horizontal="center" vertical="center" readingOrder="2"/>
    </xf>
    <xf numFmtId="0" fontId="37" fillId="9" borderId="0" xfId="0" applyFont="1" applyFill="1" applyAlignment="1" applyProtection="1">
      <alignment horizontal="center" vertical="center" readingOrder="2"/>
    </xf>
    <xf numFmtId="0" fontId="29" fillId="9" borderId="0" xfId="0" applyFont="1" applyFill="1" applyAlignment="1" applyProtection="1">
      <alignment horizontal="center" vertical="center" readingOrder="2"/>
    </xf>
    <xf numFmtId="0" fontId="37" fillId="18" borderId="0" xfId="0" applyFont="1" applyFill="1" applyAlignment="1" applyProtection="1">
      <alignment horizontal="center" vertical="center" readingOrder="2"/>
    </xf>
    <xf numFmtId="0" fontId="29" fillId="18" borderId="0" xfId="0" applyFont="1" applyFill="1" applyAlignment="1" applyProtection="1">
      <alignment horizontal="center" vertical="center" readingOrder="2"/>
    </xf>
    <xf numFmtId="0" fontId="37" fillId="20" borderId="0" xfId="0" applyFont="1" applyFill="1" applyAlignment="1" applyProtection="1">
      <alignment horizontal="center" vertical="center" readingOrder="2"/>
    </xf>
    <xf numFmtId="0" fontId="29" fillId="20" borderId="0" xfId="0" applyFont="1" applyFill="1" applyAlignment="1" applyProtection="1">
      <alignment horizontal="center" vertical="center" readingOrder="2"/>
    </xf>
    <xf numFmtId="0" fontId="37" fillId="21" borderId="0" xfId="0" applyFont="1" applyFill="1" applyAlignment="1" applyProtection="1">
      <alignment horizontal="center" vertical="center" readingOrder="2"/>
    </xf>
    <xf numFmtId="0" fontId="29" fillId="21" borderId="0" xfId="0" applyFont="1" applyFill="1" applyAlignment="1" applyProtection="1">
      <alignment horizontal="center" vertical="center" readingOrder="2"/>
    </xf>
    <xf numFmtId="0" fontId="37" fillId="22" borderId="0" xfId="0" applyFont="1" applyFill="1" applyAlignment="1" applyProtection="1">
      <alignment horizontal="center" vertical="center" readingOrder="2"/>
    </xf>
    <xf numFmtId="0" fontId="29" fillId="22" borderId="0" xfId="0" applyFont="1" applyFill="1" applyAlignment="1" applyProtection="1">
      <alignment horizontal="center" vertical="center" readingOrder="2"/>
    </xf>
    <xf numFmtId="0" fontId="37" fillId="23" borderId="0" xfId="0" applyFont="1" applyFill="1" applyAlignment="1" applyProtection="1">
      <alignment horizontal="center" vertical="center" readingOrder="2"/>
    </xf>
    <xf numFmtId="0" fontId="29" fillId="23" borderId="0" xfId="0" applyFont="1" applyFill="1" applyAlignment="1" applyProtection="1">
      <alignment horizontal="center" vertical="center" readingOrder="2"/>
    </xf>
    <xf numFmtId="0" fontId="31" fillId="0" borderId="0" xfId="0" applyFont="1" applyFill="1" applyBorder="1" applyAlignment="1" applyProtection="1">
      <alignment vertical="center" readingOrder="2"/>
    </xf>
    <xf numFmtId="0" fontId="42" fillId="0" borderId="0" xfId="0" applyFont="1" applyFill="1" applyBorder="1" applyAlignment="1" applyProtection="1">
      <alignment horizontal="center" vertical="center" readingOrder="2"/>
    </xf>
    <xf numFmtId="0" fontId="3" fillId="0" borderId="0" xfId="0" applyFont="1" applyFill="1" applyAlignment="1" applyProtection="1">
      <alignment readingOrder="2"/>
    </xf>
    <xf numFmtId="0" fontId="27" fillId="0" borderId="0" xfId="0" applyFont="1" applyFill="1" applyBorder="1" applyAlignment="1" applyProtection="1">
      <alignment readingOrder="2"/>
    </xf>
    <xf numFmtId="0" fontId="8" fillId="0" borderId="0" xfId="2" applyFont="1" applyFill="1" applyBorder="1" applyAlignment="1" applyProtection="1">
      <alignment wrapText="1" readingOrder="2"/>
    </xf>
    <xf numFmtId="0" fontId="8" fillId="0" borderId="0" xfId="2" applyFont="1" applyFill="1" applyBorder="1" applyAlignment="1" applyProtection="1">
      <alignment vertical="center" readingOrder="2"/>
    </xf>
    <xf numFmtId="0" fontId="7" fillId="0" borderId="0" xfId="2" applyFont="1" applyFill="1" applyBorder="1" applyAlignment="1" applyProtection="1">
      <alignment vertical="center" readingOrder="2"/>
    </xf>
    <xf numFmtId="0" fontId="13" fillId="0" borderId="0" xfId="0" applyFont="1" applyFill="1" applyBorder="1" applyAlignment="1" applyProtection="1">
      <alignment readingOrder="2"/>
    </xf>
    <xf numFmtId="0" fontId="3" fillId="0" borderId="0" xfId="0" applyFont="1" applyFill="1" applyBorder="1" applyAlignment="1" applyProtection="1">
      <alignment readingOrder="2"/>
    </xf>
    <xf numFmtId="0" fontId="10" fillId="0" borderId="0" xfId="2" applyFont="1" applyFill="1" applyBorder="1" applyAlignment="1" applyProtection="1">
      <alignment readingOrder="2"/>
    </xf>
    <xf numFmtId="0" fontId="9" fillId="0" borderId="0" xfId="2" applyFont="1" applyFill="1" applyBorder="1" applyAlignment="1" applyProtection="1">
      <alignment horizontal="center" readingOrder="2"/>
    </xf>
    <xf numFmtId="0" fontId="43" fillId="0" borderId="0" xfId="2" applyFont="1" applyFill="1" applyBorder="1" applyAlignment="1" applyProtection="1">
      <alignment readingOrder="2"/>
    </xf>
    <xf numFmtId="0" fontId="12" fillId="8" borderId="4" xfId="0" applyFont="1" applyFill="1" applyBorder="1" applyAlignment="1" applyProtection="1">
      <alignment wrapText="1" readingOrder="2"/>
    </xf>
    <xf numFmtId="0" fontId="12" fillId="15" borderId="4" xfId="0" applyFont="1" applyFill="1" applyBorder="1" applyAlignment="1" applyProtection="1">
      <alignment readingOrder="2"/>
    </xf>
    <xf numFmtId="9" fontId="12" fillId="15" borderId="4" xfId="3" applyFont="1" applyFill="1" applyBorder="1" applyAlignment="1" applyProtection="1">
      <alignment readingOrder="2"/>
    </xf>
    <xf numFmtId="0" fontId="12" fillId="15" borderId="4" xfId="0" applyFont="1" applyFill="1" applyBorder="1" applyAlignment="1" applyProtection="1">
      <alignment horizontal="center" readingOrder="2"/>
    </xf>
    <xf numFmtId="0" fontId="37" fillId="13" borderId="0" xfId="0" applyFont="1" applyFill="1" applyAlignment="1" applyProtection="1">
      <alignment horizontal="center" vertical="center" readingOrder="2"/>
    </xf>
    <xf numFmtId="0" fontId="12" fillId="11" borderId="58" xfId="0" applyFont="1" applyFill="1" applyBorder="1" applyAlignment="1" applyProtection="1">
      <alignment readingOrder="2"/>
    </xf>
    <xf numFmtId="0" fontId="12" fillId="11" borderId="59" xfId="0" applyFont="1" applyFill="1" applyBorder="1" applyAlignment="1" applyProtection="1">
      <alignment readingOrder="2"/>
    </xf>
    <xf numFmtId="0" fontId="12" fillId="11" borderId="60" xfId="0" applyFont="1" applyFill="1" applyBorder="1" applyAlignment="1" applyProtection="1">
      <alignment readingOrder="2"/>
    </xf>
    <xf numFmtId="0" fontId="7" fillId="0" borderId="0" xfId="0" applyFont="1" applyBorder="1" applyAlignment="1" applyProtection="1">
      <alignment readingOrder="2"/>
    </xf>
    <xf numFmtId="0" fontId="4" fillId="0" borderId="0" xfId="0" applyFont="1" applyFill="1" applyBorder="1" applyAlignment="1" applyProtection="1">
      <alignment readingOrder="2"/>
    </xf>
    <xf numFmtId="0" fontId="4" fillId="0" borderId="0" xfId="0" applyFont="1" applyFill="1" applyBorder="1" applyAlignment="1" applyProtection="1">
      <alignment readingOrder="1"/>
    </xf>
    <xf numFmtId="0" fontId="7" fillId="0" borderId="0" xfId="0" applyFont="1" applyBorder="1" applyAlignment="1" applyProtection="1">
      <alignment readingOrder="2"/>
    </xf>
    <xf numFmtId="0" fontId="13" fillId="0" borderId="1" xfId="2" applyFont="1" applyFill="1" applyBorder="1" applyAlignment="1" applyProtection="1">
      <alignment horizontal="left" vertical="center" wrapText="1" readingOrder="2"/>
    </xf>
    <xf numFmtId="0" fontId="13" fillId="0" borderId="0" xfId="2" applyFont="1" applyFill="1" applyBorder="1" applyAlignment="1" applyProtection="1">
      <alignment horizontal="left" vertical="center" wrapText="1" readingOrder="2"/>
    </xf>
    <xf numFmtId="0" fontId="12" fillId="0" borderId="9" xfId="0" applyFont="1" applyFill="1" applyBorder="1" applyAlignment="1" applyProtection="1">
      <alignment vertical="center" wrapText="1" readingOrder="2"/>
    </xf>
    <xf numFmtId="0" fontId="12" fillId="0" borderId="0" xfId="0" applyFont="1" applyFill="1" applyBorder="1" applyAlignment="1" applyProtection="1">
      <alignment vertical="center" wrapText="1" readingOrder="2"/>
    </xf>
    <xf numFmtId="0" fontId="7" fillId="0" borderId="51" xfId="0" applyFont="1" applyFill="1" applyBorder="1" applyAlignment="1" applyProtection="1">
      <alignment readingOrder="2"/>
    </xf>
    <xf numFmtId="2" fontId="9" fillId="0" borderId="91" xfId="2" applyNumberFormat="1" applyFont="1" applyFill="1" applyBorder="1" applyAlignment="1" applyProtection="1">
      <alignment vertical="center" readingOrder="2"/>
    </xf>
    <xf numFmtId="2" fontId="8" fillId="0" borderId="4" xfId="2" applyNumberFormat="1" applyFont="1" applyFill="1" applyBorder="1" applyAlignment="1" applyProtection="1">
      <alignment vertical="center" readingOrder="2"/>
    </xf>
    <xf numFmtId="0" fontId="13" fillId="0" borderId="0" xfId="0" applyFont="1" applyFill="1" applyBorder="1" applyAlignment="1" applyProtection="1">
      <alignment horizontal="center" vertical="center" readingOrder="2"/>
    </xf>
    <xf numFmtId="0" fontId="7" fillId="0" borderId="0" xfId="0" applyFont="1" applyFill="1" applyBorder="1" applyAlignment="1" applyProtection="1">
      <alignment readingOrder="2"/>
    </xf>
    <xf numFmtId="164" fontId="40" fillId="0" borderId="61" xfId="2" applyNumberFormat="1" applyFont="1" applyFill="1" applyBorder="1" applyAlignment="1" applyProtection="1">
      <alignment horizontal="center" vertical="center" shrinkToFit="1" readingOrder="2"/>
    </xf>
    <xf numFmtId="164" fontId="40" fillId="0" borderId="0" xfId="2" applyNumberFormat="1" applyFont="1" applyFill="1" applyBorder="1" applyAlignment="1" applyProtection="1">
      <alignment horizontal="center" vertical="center" shrinkToFit="1" readingOrder="2"/>
    </xf>
    <xf numFmtId="0" fontId="37" fillId="13" borderId="0" xfId="0" applyFont="1" applyFill="1" applyAlignment="1" applyProtection="1">
      <alignment horizontal="center" vertical="center" readingOrder="2"/>
    </xf>
    <xf numFmtId="0" fontId="12" fillId="0" borderId="0" xfId="0" applyFont="1" applyBorder="1" applyAlignment="1" applyProtection="1">
      <alignment horizontal="center" readingOrder="2"/>
    </xf>
    <xf numFmtId="0" fontId="13" fillId="4" borderId="77" xfId="0" applyFont="1" applyFill="1" applyBorder="1" applyAlignment="1" applyProtection="1">
      <alignment horizontal="center" vertical="center" shrinkToFit="1" readingOrder="2"/>
      <protection locked="0"/>
    </xf>
    <xf numFmtId="0" fontId="13" fillId="2" borderId="4" xfId="2" applyFont="1" applyFill="1" applyBorder="1" applyAlignment="1" applyProtection="1">
      <alignment horizontal="center" vertical="center" readingOrder="2"/>
    </xf>
    <xf numFmtId="0" fontId="13" fillId="16" borderId="72" xfId="0" applyFont="1" applyFill="1" applyBorder="1" applyAlignment="1" applyProtection="1">
      <alignment horizontal="center" vertical="center" shrinkToFit="1" readingOrder="2"/>
      <protection locked="0"/>
    </xf>
    <xf numFmtId="49" fontId="12" fillId="16" borderId="72" xfId="0" applyNumberFormat="1" applyFont="1" applyFill="1" applyBorder="1" applyAlignment="1" applyProtection="1">
      <alignment horizontal="center" readingOrder="2"/>
      <protection locked="0"/>
    </xf>
    <xf numFmtId="0" fontId="12" fillId="0" borderId="0" xfId="0" applyFont="1" applyFill="1" applyAlignment="1" applyProtection="1">
      <alignment horizontal="right" readingOrder="2"/>
    </xf>
    <xf numFmtId="49" fontId="13" fillId="4" borderId="5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98" xfId="0" applyNumberFormat="1" applyFont="1" applyFill="1" applyBorder="1" applyAlignment="1" applyProtection="1">
      <alignment horizontal="left" wrapText="1" readingOrder="2"/>
      <protection locked="0"/>
    </xf>
    <xf numFmtId="0" fontId="12" fillId="0" borderId="11" xfId="0" applyFont="1" applyFill="1" applyBorder="1" applyAlignment="1" applyProtection="1">
      <alignment horizontal="center" vertical="center" wrapText="1" readingOrder="2"/>
      <protection locked="0"/>
    </xf>
    <xf numFmtId="43" fontId="13" fillId="0" borderId="0" xfId="0" applyNumberFormat="1" applyFont="1" applyFill="1" applyBorder="1" applyAlignment="1" applyProtection="1">
      <alignment horizontal="center" readingOrder="2"/>
    </xf>
    <xf numFmtId="0" fontId="41" fillId="0" borderId="0" xfId="0" applyFont="1" applyFill="1" applyBorder="1" applyAlignment="1" applyProtection="1">
      <alignment horizontal="center" vertical="center" readingOrder="2"/>
    </xf>
    <xf numFmtId="0" fontId="31" fillId="0" borderId="68" xfId="0" applyFont="1" applyFill="1" applyBorder="1" applyAlignment="1" applyProtection="1">
      <alignment vertical="center" readingOrder="2"/>
    </xf>
    <xf numFmtId="0" fontId="41" fillId="0" borderId="96" xfId="0" applyFont="1" applyFill="1" applyBorder="1" applyAlignment="1" applyProtection="1">
      <alignment horizontal="center" vertical="center" readingOrder="2"/>
    </xf>
    <xf numFmtId="0" fontId="41" fillId="0" borderId="68" xfId="0" applyFont="1" applyFill="1" applyBorder="1" applyAlignment="1" applyProtection="1">
      <alignment horizontal="center" vertical="center" readingOrder="2"/>
    </xf>
    <xf numFmtId="0" fontId="1" fillId="0" borderId="0" xfId="0" applyFont="1" applyFill="1" applyBorder="1" applyAlignment="1" applyProtection="1">
      <alignment readingOrder="2"/>
    </xf>
    <xf numFmtId="49" fontId="13" fillId="4" borderId="99" xfId="0" applyNumberFormat="1" applyFont="1" applyFill="1" applyBorder="1" applyAlignment="1" applyProtection="1">
      <alignment horizontal="center" wrapText="1" readingOrder="2"/>
      <protection locked="0"/>
    </xf>
    <xf numFmtId="49" fontId="13" fillId="4" borderId="6" xfId="0" applyNumberFormat="1" applyFont="1" applyFill="1" applyBorder="1" applyAlignment="1" applyProtection="1">
      <alignment horizontal="center" wrapText="1" readingOrder="2"/>
      <protection locked="0"/>
    </xf>
    <xf numFmtId="0" fontId="48" fillId="0" borderId="0" xfId="0" applyFont="1" applyFill="1" applyBorder="1" applyAlignment="1" applyProtection="1">
      <alignment wrapText="1" readingOrder="2"/>
    </xf>
    <xf numFmtId="0" fontId="6" fillId="0" borderId="0" xfId="2" applyFont="1" applyFill="1" applyBorder="1" applyAlignment="1" applyProtection="1"/>
    <xf numFmtId="0" fontId="12" fillId="0" borderId="15" xfId="0" applyFont="1" applyFill="1" applyBorder="1" applyAlignment="1" applyProtection="1">
      <alignment horizontal="center" vertical="center" wrapText="1" readingOrder="2"/>
      <protection locked="0"/>
    </xf>
    <xf numFmtId="49" fontId="13" fillId="0" borderId="111" xfId="0" applyNumberFormat="1" applyFont="1" applyFill="1" applyBorder="1" applyAlignment="1" applyProtection="1">
      <alignment horizontal="center" vertical="top" shrinkToFit="1" readingOrder="2"/>
    </xf>
    <xf numFmtId="1" fontId="12" fillId="0" borderId="50" xfId="0" applyNumberFormat="1" applyFont="1" applyFill="1" applyBorder="1" applyAlignment="1" applyProtection="1">
      <alignment vertical="top" wrapText="1" shrinkToFit="1" readingOrder="2"/>
    </xf>
    <xf numFmtId="0" fontId="12" fillId="0" borderId="49" xfId="0" applyFont="1" applyFill="1" applyBorder="1" applyAlignment="1" applyProtection="1">
      <alignment vertical="top" readingOrder="2"/>
    </xf>
    <xf numFmtId="0" fontId="7" fillId="0" borderId="49" xfId="0" applyFont="1" applyFill="1" applyBorder="1" applyAlignment="1" applyProtection="1">
      <alignment vertical="top" readingOrder="2"/>
    </xf>
    <xf numFmtId="0" fontId="7" fillId="0" borderId="0" xfId="0" applyFont="1" applyFill="1" applyBorder="1" applyAlignment="1" applyProtection="1">
      <alignment vertical="top" readingOrder="2"/>
    </xf>
    <xf numFmtId="0" fontId="27" fillId="0" borderId="0" xfId="0" applyFont="1" applyFill="1" applyBorder="1" applyAlignment="1" applyProtection="1">
      <alignment vertical="top" readingOrder="2"/>
    </xf>
    <xf numFmtId="1" fontId="12" fillId="0" borderId="100" xfId="0" applyNumberFormat="1" applyFont="1" applyFill="1" applyBorder="1" applyAlignment="1" applyProtection="1">
      <alignment vertical="top" wrapText="1" shrinkToFit="1" readingOrder="2"/>
    </xf>
    <xf numFmtId="1" fontId="12" fillId="0" borderId="103" xfId="0" applyNumberFormat="1" applyFont="1" applyFill="1" applyBorder="1" applyAlignment="1" applyProtection="1">
      <alignment horizontal="center" vertical="top" readingOrder="2"/>
    </xf>
    <xf numFmtId="0" fontId="12" fillId="0" borderId="56" xfId="0" applyFont="1" applyFill="1" applyBorder="1" applyAlignment="1" applyProtection="1">
      <alignment horizontal="right" vertical="top" wrapText="1" readingOrder="2"/>
    </xf>
    <xf numFmtId="165" fontId="12" fillId="0" borderId="63" xfId="0" applyNumberFormat="1" applyFont="1" applyFill="1" applyBorder="1" applyAlignment="1" applyProtection="1">
      <alignment horizontal="center" vertical="top" readingOrder="2"/>
    </xf>
    <xf numFmtId="0" fontId="12" fillId="0" borderId="63" xfId="0" applyFont="1" applyFill="1" applyBorder="1" applyAlignment="1" applyProtection="1">
      <alignment horizontal="center" vertical="top" readingOrder="2"/>
    </xf>
    <xf numFmtId="166" fontId="12" fillId="0" borderId="63" xfId="0" applyNumberFormat="1" applyFont="1" applyFill="1" applyBorder="1" applyAlignment="1" applyProtection="1">
      <alignment horizontal="center" vertical="top" readingOrder="2"/>
    </xf>
    <xf numFmtId="0" fontId="12" fillId="0" borderId="0" xfId="0" applyFont="1" applyFill="1" applyBorder="1" applyAlignment="1" applyProtection="1">
      <alignment horizontal="right" vertical="top" readingOrder="2"/>
    </xf>
    <xf numFmtId="49" fontId="28" fillId="0" borderId="56" xfId="0" applyNumberFormat="1" applyFont="1" applyFill="1" applyBorder="1" applyAlignment="1" applyProtection="1">
      <alignment horizontal="center" vertical="top" readingOrder="1"/>
    </xf>
    <xf numFmtId="49" fontId="28" fillId="0" borderId="103" xfId="0" applyNumberFormat="1" applyFont="1" applyFill="1" applyBorder="1" applyAlignment="1" applyProtection="1">
      <alignment horizontal="center" vertical="top" readingOrder="1"/>
    </xf>
    <xf numFmtId="9" fontId="12" fillId="0" borderId="63" xfId="0" applyNumberFormat="1" applyFont="1" applyFill="1" applyBorder="1" applyAlignment="1" applyProtection="1">
      <alignment horizontal="center" vertical="top" wrapText="1" readingOrder="2"/>
    </xf>
    <xf numFmtId="165" fontId="12" fillId="0" borderId="57" xfId="0" applyNumberFormat="1" applyFont="1" applyFill="1" applyBorder="1" applyAlignment="1" applyProtection="1">
      <alignment horizontal="center" vertical="top" readingOrder="2"/>
    </xf>
    <xf numFmtId="0" fontId="47" fillId="0" borderId="0" xfId="0" applyFont="1" applyFill="1" applyBorder="1" applyAlignment="1" applyProtection="1">
      <alignment horizontal="center" vertical="top" wrapText="1" shrinkToFit="1" readingOrder="2"/>
    </xf>
    <xf numFmtId="0" fontId="12" fillId="0" borderId="0" xfId="0" applyFont="1" applyFill="1" applyBorder="1" applyAlignment="1" applyProtection="1">
      <alignment vertical="top" readingOrder="2"/>
    </xf>
    <xf numFmtId="167" fontId="12" fillId="0" borderId="56" xfId="0" applyNumberFormat="1" applyFont="1" applyFill="1" applyBorder="1" applyAlignment="1" applyProtection="1">
      <alignment horizontal="center" vertical="top" readingOrder="2"/>
    </xf>
    <xf numFmtId="167" fontId="12" fillId="0" borderId="63" xfId="0" applyNumberFormat="1" applyFont="1" applyFill="1" applyBorder="1" applyAlignment="1" applyProtection="1">
      <alignment horizontal="center" vertical="top" readingOrder="2"/>
    </xf>
    <xf numFmtId="167" fontId="12" fillId="0" borderId="100" xfId="0" applyNumberFormat="1" applyFont="1" applyFill="1" applyBorder="1" applyAlignment="1" applyProtection="1">
      <alignment horizontal="center" vertical="top" readingOrder="2"/>
    </xf>
    <xf numFmtId="0" fontId="12" fillId="0" borderId="27" xfId="0" applyFont="1" applyFill="1" applyBorder="1" applyAlignment="1" applyProtection="1">
      <alignment horizontal="right" vertical="top" readingOrder="2"/>
    </xf>
    <xf numFmtId="1" fontId="12" fillId="0" borderId="27" xfId="0" applyNumberFormat="1" applyFont="1" applyFill="1" applyBorder="1" applyAlignment="1" applyProtection="1">
      <alignment horizontal="center" vertical="top" readingOrder="2"/>
    </xf>
    <xf numFmtId="0" fontId="12" fillId="0" borderId="27" xfId="0" applyFont="1" applyFill="1" applyBorder="1" applyAlignment="1" applyProtection="1">
      <alignment horizontal="center" vertical="top" readingOrder="2"/>
    </xf>
    <xf numFmtId="2" fontId="9" fillId="5" borderId="121" xfId="2" applyNumberFormat="1" applyFont="1" applyFill="1" applyBorder="1" applyAlignment="1" applyProtection="1">
      <alignment vertical="center" readingOrder="2"/>
    </xf>
    <xf numFmtId="2" fontId="8" fillId="5" borderId="121" xfId="2" applyNumberFormat="1" applyFont="1" applyFill="1" applyBorder="1" applyAlignment="1" applyProtection="1">
      <alignment vertical="center" readingOrder="2"/>
    </xf>
    <xf numFmtId="0" fontId="13" fillId="2" borderId="122" xfId="2" applyFont="1" applyFill="1" applyBorder="1" applyAlignment="1" applyProtection="1">
      <alignment horizontal="right" readingOrder="1"/>
    </xf>
    <xf numFmtId="0" fontId="45" fillId="11" borderId="4" xfId="0" applyFont="1" applyFill="1" applyBorder="1" applyAlignment="1" applyProtection="1">
      <alignment readingOrder="1"/>
    </xf>
    <xf numFmtId="49" fontId="45" fillId="16" borderId="4" xfId="2" applyNumberFormat="1" applyFont="1" applyFill="1" applyBorder="1" applyAlignment="1" applyProtection="1">
      <alignment horizontal="right" vertical="center" readingOrder="1"/>
      <protection locked="0"/>
    </xf>
    <xf numFmtId="9" fontId="12" fillId="12" borderId="124" xfId="0" applyNumberFormat="1" applyFont="1" applyFill="1" applyBorder="1" applyAlignment="1" applyProtection="1">
      <alignment horizontal="center" shrinkToFit="1" readingOrder="1"/>
    </xf>
    <xf numFmtId="1" fontId="13" fillId="0" borderId="0" xfId="0" applyNumberFormat="1" applyFont="1" applyFill="1" applyBorder="1" applyAlignment="1" applyProtection="1">
      <alignment horizontal="center" vertical="center" shrinkToFit="1" readingOrder="2"/>
      <protection locked="0"/>
    </xf>
    <xf numFmtId="9" fontId="12" fillId="0" borderId="0" xfId="0" applyNumberFormat="1" applyFont="1" applyFill="1" applyBorder="1" applyAlignment="1" applyProtection="1">
      <alignment horizontal="center" shrinkToFit="1" readingOrder="2"/>
    </xf>
    <xf numFmtId="0" fontId="13" fillId="0" borderId="0" xfId="0" applyFont="1" applyFill="1" applyBorder="1" applyAlignment="1" applyProtection="1">
      <alignment horizontal="center" vertical="center" shrinkToFit="1" readingOrder="2"/>
      <protection locked="0"/>
    </xf>
    <xf numFmtId="49" fontId="12" fillId="0" borderId="0" xfId="0" applyNumberFormat="1" applyFont="1" applyFill="1" applyBorder="1" applyAlignment="1" applyProtection="1">
      <alignment horizontal="center" readingOrder="2"/>
      <protection locked="0"/>
    </xf>
    <xf numFmtId="167" fontId="12" fillId="0" borderId="0" xfId="0" applyNumberFormat="1" applyFont="1" applyFill="1" applyBorder="1" applyAlignment="1" applyProtection="1">
      <alignment horizontal="center" readingOrder="2"/>
      <protection locked="0"/>
    </xf>
    <xf numFmtId="0" fontId="20" fillId="0" borderId="0" xfId="0" applyFont="1" applyBorder="1" applyAlignment="1" applyProtection="1">
      <alignment horizontal="center" readingOrder="2"/>
    </xf>
    <xf numFmtId="0" fontId="12" fillId="0" borderId="0" xfId="2" applyFont="1" applyFill="1" applyBorder="1" applyAlignment="1" applyProtection="1">
      <alignment horizontal="center" vertical="center" shrinkToFit="1" readingOrder="2"/>
    </xf>
    <xf numFmtId="0" fontId="51" fillId="2" borderId="123" xfId="2" applyFont="1" applyFill="1" applyBorder="1" applyAlignment="1" applyProtection="1">
      <alignment horizontal="center" vertical="center" readingOrder="2"/>
    </xf>
    <xf numFmtId="0" fontId="51" fillId="2" borderId="0" xfId="2" applyFont="1" applyFill="1" applyBorder="1" applyAlignment="1" applyProtection="1">
      <alignment horizontal="center" vertical="center" readingOrder="2"/>
    </xf>
    <xf numFmtId="9" fontId="12" fillId="0" borderId="0" xfId="0" applyNumberFormat="1" applyFont="1" applyFill="1" applyBorder="1" applyAlignment="1" applyProtection="1">
      <alignment horizontal="right" shrinkToFit="1" readingOrder="1"/>
    </xf>
    <xf numFmtId="0" fontId="53" fillId="0" borderId="49" xfId="0" applyFont="1" applyFill="1" applyBorder="1" applyAlignment="1" applyProtection="1">
      <alignment vertical="top" readingOrder="2"/>
    </xf>
    <xf numFmtId="0" fontId="53" fillId="0" borderId="0" xfId="0" applyFont="1" applyFill="1" applyBorder="1" applyAlignment="1" applyProtection="1">
      <alignment vertical="top" readingOrder="2"/>
    </xf>
    <xf numFmtId="49" fontId="49" fillId="0" borderId="104" xfId="0" applyNumberFormat="1" applyFont="1" applyFill="1" applyBorder="1" applyAlignment="1" applyProtection="1">
      <alignment horizontal="center" vertical="top" wrapText="1" readingOrder="2"/>
    </xf>
    <xf numFmtId="1" fontId="13" fillId="0" borderId="63" xfId="0" applyNumberFormat="1" applyFont="1" applyFill="1" applyBorder="1" applyAlignment="1" applyProtection="1">
      <alignment horizontal="center" vertical="top" wrapText="1" shrinkToFit="1" readingOrder="2"/>
    </xf>
    <xf numFmtId="1" fontId="13" fillId="0" borderId="56" xfId="0" applyNumberFormat="1" applyFont="1" applyFill="1" applyBorder="1" applyAlignment="1" applyProtection="1">
      <alignment horizontal="center" vertical="top" readingOrder="2"/>
    </xf>
    <xf numFmtId="0" fontId="7" fillId="0" borderId="1" xfId="0" applyFont="1" applyFill="1" applyBorder="1" applyAlignment="1" applyProtection="1">
      <alignment readingOrder="2"/>
    </xf>
    <xf numFmtId="0" fontId="12" fillId="0" borderId="1" xfId="0" applyFont="1" applyFill="1" applyBorder="1" applyAlignment="1" applyProtection="1">
      <alignment readingOrder="2"/>
    </xf>
    <xf numFmtId="0" fontId="49" fillId="0" borderId="49" xfId="0" applyFont="1" applyFill="1" applyBorder="1" applyAlignment="1" applyProtection="1">
      <alignment vertical="top" readingOrder="2"/>
    </xf>
    <xf numFmtId="0" fontId="49" fillId="0" borderId="0" xfId="0" applyFont="1" applyFill="1" applyBorder="1" applyAlignment="1" applyProtection="1">
      <alignment vertical="top" readingOrder="2"/>
    </xf>
    <xf numFmtId="0" fontId="12" fillId="0" borderId="111" xfId="0" applyFont="1" applyFill="1" applyBorder="1" applyAlignment="1" applyProtection="1">
      <alignment horizontal="center" vertical="top" readingOrder="2"/>
    </xf>
    <xf numFmtId="0" fontId="30" fillId="0" borderId="0" xfId="0" applyFont="1" applyFill="1" applyAlignment="1" applyProtection="1">
      <alignment vertical="top" readingOrder="2"/>
    </xf>
    <xf numFmtId="0" fontId="30" fillId="0" borderId="0" xfId="0" applyFont="1" applyFill="1" applyBorder="1" applyAlignment="1" applyProtection="1">
      <alignment vertical="top" readingOrder="2"/>
    </xf>
    <xf numFmtId="0" fontId="12" fillId="0" borderId="0" xfId="0" applyFont="1" applyFill="1" applyAlignment="1" applyProtection="1">
      <alignment vertical="top" readingOrder="2"/>
    </xf>
    <xf numFmtId="0" fontId="30" fillId="0" borderId="51" xfId="0" applyFont="1" applyFill="1" applyBorder="1" applyAlignment="1" applyProtection="1">
      <alignment vertical="top" readingOrder="2"/>
    </xf>
    <xf numFmtId="0" fontId="13" fillId="0" borderId="131" xfId="2" applyFont="1" applyFill="1" applyBorder="1" applyAlignment="1" applyProtection="1">
      <alignment horizontal="right" readingOrder="1"/>
    </xf>
    <xf numFmtId="0" fontId="6" fillId="0" borderId="1" xfId="2" applyFont="1" applyFill="1" applyBorder="1" applyAlignment="1" applyProtection="1"/>
    <xf numFmtId="9" fontId="12" fillId="0" borderId="49" xfId="0" applyNumberFormat="1" applyFont="1" applyFill="1" applyBorder="1" applyAlignment="1" applyProtection="1">
      <alignment horizontal="center" vertical="top" readingOrder="2"/>
    </xf>
    <xf numFmtId="0" fontId="41" fillId="0" borderId="107" xfId="0" applyFont="1" applyFill="1" applyBorder="1" applyAlignment="1" applyProtection="1">
      <alignment horizontal="center" vertical="center" readingOrder="2"/>
    </xf>
    <xf numFmtId="0" fontId="31" fillId="0" borderId="132" xfId="0" applyFont="1" applyFill="1" applyBorder="1" applyAlignment="1" applyProtection="1">
      <alignment vertical="center" readingOrder="2"/>
    </xf>
    <xf numFmtId="0" fontId="7" fillId="0" borderId="68" xfId="0" applyFont="1" applyBorder="1" applyAlignment="1" applyProtection="1">
      <alignment readingOrder="2"/>
    </xf>
    <xf numFmtId="0" fontId="41" fillId="0" borderId="69" xfId="0" applyFont="1" applyFill="1" applyBorder="1" applyAlignment="1" applyProtection="1">
      <alignment horizontal="center" vertical="center" readingOrder="2"/>
    </xf>
    <xf numFmtId="0" fontId="41" fillId="0" borderId="133" xfId="0" applyFont="1" applyFill="1" applyBorder="1" applyAlignment="1" applyProtection="1">
      <alignment horizontal="center" vertical="center" readingOrder="2"/>
    </xf>
    <xf numFmtId="0" fontId="41" fillId="0" borderId="132" xfId="0" applyFont="1" applyFill="1" applyBorder="1" applyAlignment="1" applyProtection="1">
      <alignment horizontal="center" vertical="center" readingOrder="2"/>
    </xf>
    <xf numFmtId="0" fontId="48" fillId="2" borderId="120" xfId="2" applyFont="1" applyFill="1" applyBorder="1" applyAlignment="1" applyProtection="1">
      <alignment horizontal="right" vertical="center" wrapText="1" readingOrder="2"/>
    </xf>
    <xf numFmtId="0" fontId="13" fillId="0" borderId="137" xfId="2" applyFont="1" applyFill="1" applyBorder="1" applyAlignment="1" applyProtection="1">
      <alignment horizontal="center" vertical="center" readingOrder="2"/>
    </xf>
    <xf numFmtId="0" fontId="12" fillId="0" borderId="137" xfId="2" applyFont="1" applyFill="1" applyBorder="1" applyAlignment="1" applyProtection="1">
      <alignment horizontal="center" vertical="center" readingOrder="2"/>
    </xf>
    <xf numFmtId="0" fontId="7" fillId="0" borderId="0" xfId="0" applyFont="1" applyFill="1" applyBorder="1" applyAlignment="1" applyProtection="1">
      <alignment readingOrder="1"/>
    </xf>
    <xf numFmtId="0" fontId="55" fillId="0" borderId="130" xfId="2" applyFont="1" applyFill="1" applyBorder="1" applyAlignment="1" applyProtection="1">
      <alignment horizontal="center" vertical="center" readingOrder="2"/>
    </xf>
    <xf numFmtId="0" fontId="12" fillId="0" borderId="0" xfId="2" applyFont="1" applyFill="1" applyBorder="1" applyAlignment="1" applyProtection="1">
      <alignment horizontal="center" vertical="center" readingOrder="2"/>
    </xf>
    <xf numFmtId="0" fontId="12" fillId="0" borderId="10" xfId="0" applyFont="1" applyFill="1" applyBorder="1" applyAlignment="1" applyProtection="1">
      <alignment horizontal="center" vertical="center" wrapText="1" readingOrder="2"/>
      <protection locked="0"/>
    </xf>
    <xf numFmtId="0" fontId="12" fillId="0" borderId="7" xfId="0" applyFont="1" applyFill="1" applyBorder="1" applyAlignment="1" applyProtection="1">
      <alignment horizontal="center" vertical="center" wrapText="1" readingOrder="2"/>
      <protection locked="0"/>
    </xf>
    <xf numFmtId="49" fontId="45" fillId="11" borderId="4" xfId="2" applyNumberFormat="1" applyFont="1" applyFill="1" applyBorder="1" applyAlignment="1" applyProtection="1">
      <alignment horizontal="right" vertical="center"/>
    </xf>
    <xf numFmtId="0" fontId="10" fillId="0" borderId="0" xfId="2" applyFont="1" applyFill="1" applyBorder="1" applyAlignment="1" applyProtection="1">
      <alignment readingOrder="2"/>
      <protection locked="0"/>
    </xf>
    <xf numFmtId="0" fontId="7" fillId="0" borderId="0" xfId="0" applyFont="1" applyFill="1" applyAlignment="1" applyProtection="1">
      <alignment readingOrder="2"/>
      <protection locked="0"/>
    </xf>
    <xf numFmtId="0" fontId="7" fillId="0" borderId="0" xfId="0" applyFont="1" applyFill="1" applyBorder="1" applyAlignment="1" applyProtection="1">
      <alignment readingOrder="2"/>
      <protection locked="0"/>
    </xf>
    <xf numFmtId="0" fontId="9" fillId="0" borderId="0" xfId="2" applyFont="1" applyFill="1" applyBorder="1" applyAlignment="1" applyProtection="1">
      <alignment horizontal="center" readingOrder="2"/>
      <protection locked="0"/>
    </xf>
    <xf numFmtId="0" fontId="7" fillId="0" borderId="10" xfId="0" applyFont="1" applyFill="1" applyBorder="1" applyAlignment="1" applyProtection="1">
      <alignment vertical="center" readingOrder="2"/>
      <protection locked="0"/>
    </xf>
    <xf numFmtId="0" fontId="7" fillId="0" borderId="7" xfId="0" applyFont="1" applyFill="1" applyBorder="1" applyAlignment="1" applyProtection="1">
      <alignment vertical="center" readingOrder="2"/>
      <protection locked="0"/>
    </xf>
    <xf numFmtId="0" fontId="7" fillId="0" borderId="15" xfId="0" applyFont="1" applyFill="1" applyBorder="1" applyAlignment="1" applyProtection="1">
      <alignment vertical="center" readingOrder="2"/>
      <protection locked="0"/>
    </xf>
    <xf numFmtId="0" fontId="7" fillId="0" borderId="17" xfId="0" applyFont="1" applyFill="1" applyBorder="1" applyAlignment="1" applyProtection="1">
      <alignment vertical="center" readingOrder="2"/>
      <protection locked="0"/>
    </xf>
    <xf numFmtId="0" fontId="7" fillId="0" borderId="9" xfId="0" applyFont="1" applyFill="1" applyBorder="1" applyAlignment="1" applyProtection="1">
      <alignment vertical="center" readingOrder="2"/>
      <protection locked="0"/>
    </xf>
    <xf numFmtId="0" fontId="7" fillId="0" borderId="0" xfId="0" applyFont="1" applyFill="1" applyBorder="1" applyAlignment="1" applyProtection="1">
      <alignment vertical="center" readingOrder="2"/>
      <protection locked="0"/>
    </xf>
    <xf numFmtId="0" fontId="7" fillId="7" borderId="0" xfId="0" applyFont="1" applyFill="1" applyAlignment="1" applyProtection="1">
      <alignment readingOrder="2"/>
      <protection locked="0"/>
    </xf>
    <xf numFmtId="0" fontId="27" fillId="7" borderId="0" xfId="0" applyFont="1" applyFill="1" applyAlignment="1" applyProtection="1">
      <alignment readingOrder="2"/>
      <protection locked="0"/>
    </xf>
    <xf numFmtId="0" fontId="27" fillId="0" borderId="0" xfId="0" applyFont="1" applyFill="1" applyAlignment="1" applyProtection="1">
      <alignment readingOrder="2"/>
      <protection locked="0"/>
    </xf>
    <xf numFmtId="169" fontId="51" fillId="2" borderId="120" xfId="2" applyNumberFormat="1" applyFont="1" applyFill="1" applyBorder="1" applyAlignment="1" applyProtection="1">
      <alignment horizontal="right" vertical="center" readingOrder="2"/>
    </xf>
    <xf numFmtId="169" fontId="52" fillId="2" borderId="120" xfId="2" applyNumberFormat="1" applyFont="1" applyFill="1" applyBorder="1" applyAlignment="1" applyProtection="1">
      <alignment horizontal="right" vertical="center" readingOrder="2"/>
    </xf>
    <xf numFmtId="169" fontId="52" fillId="2" borderId="0" xfId="2" applyNumberFormat="1" applyFont="1" applyFill="1" applyBorder="1" applyAlignment="1" applyProtection="1">
      <alignment horizontal="center" vertical="center" shrinkToFit="1"/>
    </xf>
    <xf numFmtId="0" fontId="13" fillId="0" borderId="4" xfId="2" applyFont="1" applyFill="1" applyBorder="1" applyAlignment="1" applyProtection="1">
      <alignment horizontal="center" vertical="center" wrapText="1" readingOrder="2"/>
    </xf>
    <xf numFmtId="0" fontId="7" fillId="0" borderId="1" xfId="0" applyFont="1" applyFill="1" applyBorder="1" applyAlignment="1" applyProtection="1">
      <alignment vertical="center" readingOrder="2"/>
    </xf>
    <xf numFmtId="0" fontId="7" fillId="0" borderId="0" xfId="0" applyFont="1" applyFill="1" applyBorder="1" applyAlignment="1" applyProtection="1">
      <alignment vertical="center" readingOrder="2"/>
    </xf>
    <xf numFmtId="0" fontId="37" fillId="13" borderId="0" xfId="0" applyFont="1" applyFill="1" applyAlignment="1" applyProtection="1">
      <alignment horizontal="center" vertical="center" readingOrder="2"/>
    </xf>
    <xf numFmtId="0" fontId="13" fillId="0" borderId="12" xfId="2" applyFont="1" applyFill="1" applyBorder="1" applyAlignment="1" applyProtection="1">
      <alignment horizontal="center" vertical="center" readingOrder="2"/>
    </xf>
    <xf numFmtId="0" fontId="13" fillId="0" borderId="25" xfId="2" applyFont="1" applyFill="1" applyBorder="1" applyAlignment="1" applyProtection="1">
      <alignment horizontal="center" vertical="center" readingOrder="2"/>
    </xf>
    <xf numFmtId="0" fontId="7" fillId="0" borderId="0" xfId="0" applyFont="1" applyFill="1" applyBorder="1" applyAlignment="1" applyProtection="1">
      <alignment vertical="center" readingOrder="2"/>
      <protection locked="0"/>
    </xf>
    <xf numFmtId="0" fontId="55" fillId="0" borderId="137" xfId="2" applyFont="1" applyFill="1" applyBorder="1" applyAlignment="1" applyProtection="1">
      <alignment horizontal="center" vertical="center" readingOrder="2"/>
    </xf>
    <xf numFmtId="0" fontId="55" fillId="0" borderId="0" xfId="2" applyFont="1" applyFill="1" applyBorder="1" applyAlignment="1" applyProtection="1">
      <alignment horizontal="center" vertical="center" readingOrder="2"/>
    </xf>
    <xf numFmtId="4" fontId="46" fillId="0" borderId="0" xfId="2" applyNumberFormat="1" applyFont="1" applyFill="1" applyBorder="1" applyAlignment="1" applyProtection="1">
      <alignment horizontal="center" vertical="center" readingOrder="2"/>
    </xf>
    <xf numFmtId="0" fontId="13" fillId="2" borderId="4" xfId="2" applyFont="1" applyFill="1" applyBorder="1" applyAlignment="1" applyProtection="1">
      <alignment horizontal="center" vertical="center" readingOrder="2"/>
    </xf>
    <xf numFmtId="9" fontId="12" fillId="0" borderId="0" xfId="0" applyNumberFormat="1" applyFont="1" applyFill="1" applyBorder="1" applyAlignment="1" applyProtection="1">
      <alignment horizontal="center" shrinkToFit="1" readingOrder="2"/>
    </xf>
    <xf numFmtId="0" fontId="12" fillId="11" borderId="58" xfId="0" applyFont="1" applyFill="1" applyBorder="1" applyAlignment="1" applyProtection="1">
      <alignment readingOrder="2"/>
    </xf>
    <xf numFmtId="0" fontId="12" fillId="11" borderId="59" xfId="0" applyFont="1" applyFill="1" applyBorder="1" applyAlignment="1" applyProtection="1">
      <alignment readingOrder="2"/>
    </xf>
    <xf numFmtId="0" fontId="12" fillId="11" borderId="60" xfId="0" applyFont="1" applyFill="1" applyBorder="1" applyAlignment="1" applyProtection="1">
      <alignment readingOrder="2"/>
    </xf>
    <xf numFmtId="0" fontId="12" fillId="0" borderId="0" xfId="0" applyFont="1" applyFill="1" applyAlignment="1" applyProtection="1">
      <alignment horizontal="right" readingOrder="2"/>
    </xf>
    <xf numFmtId="49" fontId="12" fillId="16" borderId="72" xfId="0" applyNumberFormat="1" applyFont="1" applyFill="1" applyBorder="1" applyAlignment="1" applyProtection="1">
      <alignment horizontal="center" readingOrder="2"/>
      <protection locked="0"/>
    </xf>
    <xf numFmtId="0" fontId="13" fillId="16" borderId="72" xfId="0" applyFont="1" applyFill="1" applyBorder="1" applyAlignment="1" applyProtection="1">
      <alignment horizontal="center" vertical="center" shrinkToFit="1" readingOrder="2"/>
      <protection locked="0"/>
    </xf>
    <xf numFmtId="49" fontId="13" fillId="4" borderId="98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5" xfId="0" applyNumberFormat="1" applyFont="1" applyFill="1" applyBorder="1" applyAlignment="1" applyProtection="1">
      <alignment horizontal="left" wrapText="1" readingOrder="2"/>
      <protection locked="0"/>
    </xf>
    <xf numFmtId="0" fontId="13" fillId="0" borderId="12" xfId="2" applyFont="1" applyFill="1" applyBorder="1" applyAlignment="1" applyProtection="1">
      <alignment horizontal="center" vertical="center" wrapText="1" readingOrder="2"/>
    </xf>
    <xf numFmtId="0" fontId="7" fillId="0" borderId="0" xfId="0" applyFont="1" applyFill="1" applyBorder="1" applyAlignment="1" applyProtection="1">
      <alignment horizontal="right" readingOrder="2"/>
    </xf>
    <xf numFmtId="0" fontId="12" fillId="0" borderId="10" xfId="0" applyFont="1" applyFill="1" applyBorder="1" applyAlignment="1" applyProtection="1">
      <alignment horizontal="center" vertical="center" wrapText="1" readingOrder="2"/>
      <protection locked="0"/>
    </xf>
    <xf numFmtId="0" fontId="12" fillId="0" borderId="7" xfId="0" applyFont="1" applyFill="1" applyBorder="1" applyAlignment="1" applyProtection="1">
      <alignment horizontal="center" vertical="center" wrapText="1" readingOrder="2"/>
      <protection locked="0"/>
    </xf>
    <xf numFmtId="0" fontId="12" fillId="0" borderId="15" xfId="0" applyFont="1" applyFill="1" applyBorder="1" applyAlignment="1" applyProtection="1">
      <alignment horizontal="center" vertical="center" wrapText="1" readingOrder="2"/>
      <protection locked="0"/>
    </xf>
    <xf numFmtId="0" fontId="13" fillId="0" borderId="0" xfId="2" applyFont="1" applyFill="1" applyBorder="1" applyAlignment="1" applyProtection="1">
      <alignment horizontal="center" vertical="center" readingOrder="2"/>
    </xf>
    <xf numFmtId="0" fontId="12" fillId="0" borderId="56" xfId="0" applyFont="1" applyFill="1" applyBorder="1" applyAlignment="1" applyProtection="1">
      <alignment horizontal="center" vertical="top" readingOrder="2"/>
    </xf>
    <xf numFmtId="0" fontId="13" fillId="4" borderId="77" xfId="0" applyFont="1" applyFill="1" applyBorder="1" applyAlignment="1" applyProtection="1">
      <alignment horizontal="center" vertical="center" shrinkToFit="1" readingOrder="2"/>
      <protection locked="0"/>
    </xf>
    <xf numFmtId="0" fontId="13" fillId="0" borderId="2" xfId="2" applyFont="1" applyFill="1" applyBorder="1" applyAlignment="1" applyProtection="1">
      <alignment horizontal="right" vertical="center" wrapText="1" readingOrder="2"/>
    </xf>
    <xf numFmtId="0" fontId="57" fillId="0" borderId="12" xfId="2" applyFont="1" applyFill="1" applyBorder="1" applyAlignment="1" applyProtection="1">
      <alignment vertical="center" readingOrder="2"/>
    </xf>
    <xf numFmtId="169" fontId="56" fillId="0" borderId="137" xfId="2" applyNumberFormat="1" applyFont="1" applyFill="1" applyBorder="1" applyAlignment="1" applyProtection="1">
      <alignment horizontal="center" vertical="center" shrinkToFit="1"/>
    </xf>
    <xf numFmtId="169" fontId="56" fillId="0" borderId="0" xfId="2" applyNumberFormat="1" applyFont="1" applyFill="1" applyBorder="1" applyAlignment="1" applyProtection="1">
      <alignment horizontal="center" vertical="center" shrinkToFit="1"/>
    </xf>
    <xf numFmtId="164" fontId="58" fillId="0" borderId="130" xfId="2" applyNumberFormat="1" applyFont="1" applyFill="1" applyBorder="1" applyAlignment="1" applyProtection="1">
      <alignment horizontal="center" vertical="center"/>
    </xf>
    <xf numFmtId="164" fontId="56" fillId="0" borderId="130" xfId="2" applyNumberFormat="1" applyFont="1" applyFill="1" applyBorder="1" applyAlignment="1" applyProtection="1">
      <alignment horizontal="center" vertical="center"/>
    </xf>
    <xf numFmtId="164" fontId="52" fillId="2" borderId="0" xfId="2" applyNumberFormat="1" applyFont="1" applyFill="1" applyBorder="1" applyAlignment="1" applyProtection="1">
      <alignment horizontal="center" vertical="center" shrinkToFit="1"/>
    </xf>
    <xf numFmtId="164" fontId="51" fillId="2" borderId="120" xfId="2" applyNumberFormat="1" applyFont="1" applyFill="1" applyBorder="1" applyAlignment="1" applyProtection="1">
      <alignment horizontal="right" vertical="center" readingOrder="2"/>
    </xf>
    <xf numFmtId="164" fontId="52" fillId="2" borderId="120" xfId="2" applyNumberFormat="1" applyFont="1" applyFill="1" applyBorder="1" applyAlignment="1" applyProtection="1">
      <alignment horizontal="right" vertical="center" readingOrder="2"/>
    </xf>
    <xf numFmtId="0" fontId="45" fillId="11" borderId="4" xfId="0" applyFont="1" applyFill="1" applyBorder="1" applyAlignment="1" applyProtection="1">
      <alignment readingOrder="1"/>
      <protection locked="0"/>
    </xf>
    <xf numFmtId="1" fontId="12" fillId="0" borderId="111" xfId="0" applyNumberFormat="1" applyFont="1" applyFill="1" applyBorder="1" applyAlignment="1" applyProtection="1">
      <alignment horizontal="center" vertical="top" shrinkToFit="1"/>
    </xf>
    <xf numFmtId="1" fontId="49" fillId="0" borderId="106" xfId="0" applyNumberFormat="1" applyFont="1" applyFill="1" applyBorder="1" applyAlignment="1" applyProtection="1">
      <alignment horizontal="center" vertical="top" shrinkToFit="1" readingOrder="2"/>
    </xf>
    <xf numFmtId="0" fontId="12" fillId="0" borderId="49" xfId="0" applyFont="1" applyFill="1" applyBorder="1" applyAlignment="1" applyProtection="1">
      <alignment vertical="top"/>
    </xf>
    <xf numFmtId="2" fontId="12" fillId="0" borderId="0" xfId="0" applyNumberFormat="1" applyFont="1" applyFill="1" applyBorder="1" applyAlignment="1" applyProtection="1">
      <alignment horizontal="center" vertical="top" shrinkToFit="1" readingOrder="2"/>
    </xf>
    <xf numFmtId="2" fontId="49" fillId="0" borderId="2" xfId="0" applyNumberFormat="1" applyFont="1" applyFill="1" applyBorder="1" applyAlignment="1" applyProtection="1">
      <alignment horizontal="center" vertical="top" shrinkToFit="1" readingOrder="2"/>
    </xf>
    <xf numFmtId="2" fontId="49" fillId="0" borderId="84" xfId="0" applyNumberFormat="1" applyFont="1" applyFill="1" applyBorder="1" applyAlignment="1" applyProtection="1">
      <alignment horizontal="center" vertical="top" shrinkToFit="1" readingOrder="2"/>
    </xf>
    <xf numFmtId="2" fontId="12" fillId="0" borderId="112" xfId="0" applyNumberFormat="1" applyFont="1" applyFill="1" applyBorder="1" applyAlignment="1" applyProtection="1">
      <alignment horizontal="center" vertical="top" shrinkToFit="1" readingOrder="2"/>
    </xf>
    <xf numFmtId="2" fontId="12" fillId="0" borderId="55" xfId="0" applyNumberFormat="1" applyFont="1" applyFill="1" applyBorder="1" applyAlignment="1" applyProtection="1">
      <alignment horizontal="center" vertical="top" shrinkToFit="1" readingOrder="2"/>
    </xf>
    <xf numFmtId="0" fontId="27" fillId="0" borderId="0" xfId="0" applyFont="1" applyFill="1" applyProtection="1"/>
    <xf numFmtId="0" fontId="7" fillId="0" borderId="0" xfId="0" applyFont="1" applyFill="1" applyProtection="1"/>
    <xf numFmtId="3" fontId="58" fillId="0" borderId="4" xfId="2" applyNumberFormat="1" applyFont="1" applyFill="1" applyBorder="1" applyAlignment="1" applyProtection="1">
      <alignment horizontal="right" vertical="center" readingOrder="1"/>
    </xf>
    <xf numFmtId="164" fontId="58" fillId="0" borderId="4" xfId="1" applyNumberFormat="1" applyFont="1" applyFill="1" applyBorder="1" applyAlignment="1" applyProtection="1">
      <alignment horizontal="center" vertical="center" shrinkToFit="1" readingOrder="1"/>
    </xf>
    <xf numFmtId="0" fontId="12" fillId="0" borderId="4" xfId="2" applyFont="1" applyFill="1" applyBorder="1" applyAlignment="1" applyProtection="1">
      <alignment horizontal="center" wrapText="1" readingOrder="2"/>
    </xf>
    <xf numFmtId="0" fontId="10" fillId="0" borderId="0" xfId="2" applyFont="1" applyFill="1" applyBorder="1" applyAlignment="1" applyProtection="1">
      <alignment horizontal="center" wrapText="1" readingOrder="2"/>
    </xf>
    <xf numFmtId="0" fontId="12" fillId="0" borderId="0" xfId="0" applyFont="1" applyFill="1" applyBorder="1" applyAlignment="1" applyProtection="1">
      <alignment horizontal="center" vertical="center" wrapText="1" readingOrder="2"/>
    </xf>
    <xf numFmtId="0" fontId="12" fillId="0" borderId="4" xfId="0" applyFont="1" applyFill="1" applyBorder="1" applyAlignment="1" applyProtection="1">
      <alignment vertical="center" readingOrder="2"/>
    </xf>
    <xf numFmtId="0" fontId="12" fillId="0" borderId="4" xfId="0" applyFont="1" applyFill="1" applyBorder="1" applyAlignment="1" applyProtection="1">
      <alignment readingOrder="2"/>
    </xf>
    <xf numFmtId="0" fontId="12" fillId="0" borderId="4" xfId="0" applyFont="1" applyFill="1" applyBorder="1" applyAlignment="1" applyProtection="1">
      <alignment horizontal="center" vertical="center" wrapText="1" readingOrder="2"/>
    </xf>
    <xf numFmtId="0" fontId="12" fillId="0" borderId="17" xfId="0" applyFont="1" applyFill="1" applyBorder="1" applyAlignment="1" applyProtection="1">
      <alignment horizontal="center" vertical="center" wrapText="1" readingOrder="2"/>
    </xf>
    <xf numFmtId="0" fontId="12" fillId="0" borderId="1" xfId="0" applyFont="1" applyFill="1" applyBorder="1" applyAlignment="1" applyProtection="1">
      <alignment horizontal="center" vertical="center" wrapText="1" readingOrder="2"/>
    </xf>
    <xf numFmtId="0" fontId="12" fillId="0" borderId="7" xfId="0" applyFont="1" applyFill="1" applyBorder="1" applyAlignment="1" applyProtection="1">
      <alignment horizontal="center" vertical="center" wrapText="1" readingOrder="2"/>
    </xf>
    <xf numFmtId="0" fontId="7" fillId="0" borderId="0" xfId="0" applyFont="1" applyFill="1" applyBorder="1" applyAlignment="1" applyProtection="1">
      <alignment vertical="center" readingOrder="2"/>
      <protection locked="0"/>
    </xf>
    <xf numFmtId="0" fontId="55" fillId="0" borderId="137" xfId="2" applyFont="1" applyFill="1" applyBorder="1" applyAlignment="1" applyProtection="1">
      <alignment horizontal="center" vertical="center" readingOrder="2"/>
    </xf>
    <xf numFmtId="0" fontId="55" fillId="0" borderId="0" xfId="2" applyFont="1" applyFill="1" applyBorder="1" applyAlignment="1" applyProtection="1">
      <alignment horizontal="center" vertical="center" readingOrder="2"/>
    </xf>
    <xf numFmtId="4" fontId="46" fillId="0" borderId="0" xfId="2" applyNumberFormat="1" applyFont="1" applyFill="1" applyBorder="1" applyAlignment="1" applyProtection="1">
      <alignment horizontal="center" vertical="center" readingOrder="2"/>
    </xf>
    <xf numFmtId="0" fontId="12" fillId="0" borderId="0" xfId="0" applyFont="1" applyFill="1" applyBorder="1" applyAlignment="1" applyProtection="1">
      <alignment horizontal="center" vertical="center" wrapText="1" readingOrder="2"/>
    </xf>
    <xf numFmtId="0" fontId="13" fillId="2" borderId="4" xfId="2" applyFont="1" applyFill="1" applyBorder="1" applyAlignment="1" applyProtection="1">
      <alignment horizontal="center" vertical="center" readingOrder="2"/>
    </xf>
    <xf numFmtId="9" fontId="12" fillId="0" borderId="0" xfId="0" applyNumberFormat="1" applyFont="1" applyFill="1" applyBorder="1" applyAlignment="1" applyProtection="1">
      <alignment horizontal="center" shrinkToFit="1" readingOrder="2"/>
    </xf>
    <xf numFmtId="0" fontId="12" fillId="11" borderId="58" xfId="0" applyFont="1" applyFill="1" applyBorder="1" applyAlignment="1" applyProtection="1">
      <alignment readingOrder="2"/>
    </xf>
    <xf numFmtId="0" fontId="12" fillId="11" borderId="59" xfId="0" applyFont="1" applyFill="1" applyBorder="1" applyAlignment="1" applyProtection="1">
      <alignment readingOrder="2"/>
    </xf>
    <xf numFmtId="0" fontId="12" fillId="11" borderId="60" xfId="0" applyFont="1" applyFill="1" applyBorder="1" applyAlignment="1" applyProtection="1">
      <alignment readingOrder="2"/>
    </xf>
    <xf numFmtId="0" fontId="12" fillId="0" borderId="0" xfId="0" applyFont="1" applyFill="1" applyAlignment="1" applyProtection="1">
      <alignment horizontal="right" readingOrder="2"/>
    </xf>
    <xf numFmtId="49" fontId="12" fillId="16" borderId="72" xfId="0" applyNumberFormat="1" applyFont="1" applyFill="1" applyBorder="1" applyAlignment="1" applyProtection="1">
      <alignment horizontal="center" readingOrder="2"/>
      <protection locked="0"/>
    </xf>
    <xf numFmtId="0" fontId="13" fillId="16" borderId="72" xfId="0" applyFont="1" applyFill="1" applyBorder="1" applyAlignment="1" applyProtection="1">
      <alignment horizontal="center" vertical="center" shrinkToFit="1" readingOrder="2"/>
      <protection locked="0"/>
    </xf>
    <xf numFmtId="164" fontId="58" fillId="0" borderId="4" xfId="1" applyNumberFormat="1" applyFont="1" applyFill="1" applyBorder="1" applyAlignment="1" applyProtection="1">
      <alignment horizontal="center" vertical="center" shrinkToFit="1" readingOrder="1"/>
    </xf>
    <xf numFmtId="0" fontId="13" fillId="0" borderId="4" xfId="2" applyFont="1" applyFill="1" applyBorder="1" applyAlignment="1" applyProtection="1">
      <alignment horizontal="center" vertical="center" wrapText="1" readingOrder="2"/>
    </xf>
    <xf numFmtId="2" fontId="49" fillId="0" borderId="84" xfId="0" applyNumberFormat="1" applyFont="1" applyFill="1" applyBorder="1" applyAlignment="1" applyProtection="1">
      <alignment horizontal="center" vertical="top" shrinkToFit="1" readingOrder="2"/>
    </xf>
    <xf numFmtId="0" fontId="7" fillId="0" borderId="1" xfId="0" applyFont="1" applyFill="1" applyBorder="1" applyAlignment="1" applyProtection="1">
      <alignment vertical="center" readingOrder="2"/>
    </xf>
    <xf numFmtId="0" fontId="7" fillId="0" borderId="0" xfId="0" applyFont="1" applyFill="1" applyBorder="1" applyAlignment="1" applyProtection="1">
      <alignment vertical="center" readingOrder="2"/>
    </xf>
    <xf numFmtId="49" fontId="13" fillId="4" borderId="98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5" xfId="0" applyNumberFormat="1" applyFont="1" applyFill="1" applyBorder="1" applyAlignment="1" applyProtection="1">
      <alignment horizontal="left" wrapText="1" readingOrder="2"/>
      <protection locked="0"/>
    </xf>
    <xf numFmtId="0" fontId="13" fillId="0" borderId="12" xfId="2" applyFont="1" applyFill="1" applyBorder="1" applyAlignment="1" applyProtection="1">
      <alignment horizontal="center" vertical="center" readingOrder="2"/>
    </xf>
    <xf numFmtId="2" fontId="12" fillId="0" borderId="55" xfId="0" applyNumberFormat="1" applyFont="1" applyFill="1" applyBorder="1" applyAlignment="1" applyProtection="1">
      <alignment horizontal="center" vertical="top" shrinkToFit="1" readingOrder="2"/>
    </xf>
    <xf numFmtId="0" fontId="37" fillId="13" borderId="0" xfId="0" applyFont="1" applyFill="1" applyAlignment="1" applyProtection="1">
      <alignment horizontal="center" vertical="center" readingOrder="2"/>
    </xf>
    <xf numFmtId="0" fontId="7" fillId="0" borderId="0" xfId="0" applyFont="1" applyFill="1" applyBorder="1" applyAlignment="1" applyProtection="1">
      <alignment horizontal="right" readingOrder="2"/>
    </xf>
    <xf numFmtId="0" fontId="12" fillId="0" borderId="1" xfId="0" applyFont="1" applyFill="1" applyBorder="1" applyAlignment="1" applyProtection="1">
      <alignment horizontal="center" vertical="center" wrapText="1" readingOrder="2"/>
    </xf>
    <xf numFmtId="0" fontId="12" fillId="0" borderId="7" xfId="0" applyFont="1" applyFill="1" applyBorder="1" applyAlignment="1" applyProtection="1">
      <alignment horizontal="center" vertical="center" wrapText="1" readingOrder="2"/>
    </xf>
    <xf numFmtId="0" fontId="13" fillId="0" borderId="0" xfId="2" applyFont="1" applyFill="1" applyBorder="1" applyAlignment="1" applyProtection="1">
      <alignment horizontal="center" vertical="center" readingOrder="2"/>
    </xf>
    <xf numFmtId="0" fontId="12" fillId="0" borderId="4" xfId="0" applyFont="1" applyFill="1" applyBorder="1" applyAlignment="1" applyProtection="1">
      <alignment horizontal="center" vertical="center" wrapText="1" readingOrder="2"/>
    </xf>
    <xf numFmtId="0" fontId="12" fillId="0" borderId="9" xfId="0" applyFont="1" applyFill="1" applyBorder="1" applyAlignment="1" applyProtection="1">
      <alignment vertical="center" wrapText="1" readingOrder="2"/>
    </xf>
    <xf numFmtId="0" fontId="12" fillId="0" borderId="0" xfId="0" applyFont="1" applyFill="1" applyBorder="1" applyAlignment="1" applyProtection="1">
      <alignment vertical="center" wrapText="1" readingOrder="2"/>
    </xf>
    <xf numFmtId="0" fontId="12" fillId="0" borderId="56" xfId="0" applyFont="1" applyFill="1" applyBorder="1" applyAlignment="1" applyProtection="1">
      <alignment horizontal="center" vertical="top" readingOrder="2"/>
    </xf>
    <xf numFmtId="0" fontId="13" fillId="4" borderId="77" xfId="0" applyFont="1" applyFill="1" applyBorder="1" applyAlignment="1" applyProtection="1">
      <alignment horizontal="center" vertical="center" shrinkToFit="1" readingOrder="2"/>
      <protection locked="0"/>
    </xf>
    <xf numFmtId="0" fontId="13" fillId="2" borderId="4" xfId="2" applyFont="1" applyFill="1" applyBorder="1" applyAlignment="1" applyProtection="1">
      <alignment horizontal="center" vertical="center" readingOrder="2"/>
    </xf>
    <xf numFmtId="0" fontId="37" fillId="13" borderId="0" xfId="0" applyFont="1" applyFill="1" applyAlignment="1" applyProtection="1">
      <alignment horizontal="center" vertical="center" readingOrder="2"/>
    </xf>
    <xf numFmtId="49" fontId="12" fillId="16" borderId="72" xfId="0" applyNumberFormat="1" applyFont="1" applyFill="1" applyBorder="1" applyAlignment="1" applyProtection="1">
      <alignment horizontal="center" readingOrder="2"/>
      <protection locked="0"/>
    </xf>
    <xf numFmtId="0" fontId="13" fillId="4" borderId="77" xfId="0" applyFont="1" applyFill="1" applyBorder="1" applyAlignment="1" applyProtection="1">
      <alignment horizontal="center" vertical="center" shrinkToFit="1" readingOrder="2"/>
      <protection locked="0"/>
    </xf>
    <xf numFmtId="0" fontId="13" fillId="16" borderId="72" xfId="0" applyFont="1" applyFill="1" applyBorder="1" applyAlignment="1" applyProtection="1">
      <alignment horizontal="center" vertical="center" shrinkToFit="1" readingOrder="2"/>
      <protection locked="0"/>
    </xf>
    <xf numFmtId="164" fontId="58" fillId="0" borderId="4" xfId="1" applyNumberFormat="1" applyFont="1" applyFill="1" applyBorder="1" applyAlignment="1" applyProtection="1">
      <alignment horizontal="center" vertical="center" shrinkToFit="1" readingOrder="1"/>
    </xf>
    <xf numFmtId="164" fontId="56" fillId="0" borderId="4" xfId="1" applyNumberFormat="1" applyFont="1" applyFill="1" applyBorder="1" applyAlignment="1" applyProtection="1">
      <alignment horizontal="center" vertical="center" shrinkToFit="1" readingOrder="1"/>
    </xf>
    <xf numFmtId="0" fontId="12" fillId="0" borderId="56" xfId="0" applyFont="1" applyFill="1" applyBorder="1" applyAlignment="1" applyProtection="1">
      <alignment horizontal="center" vertical="top" readingOrder="2"/>
    </xf>
    <xf numFmtId="0" fontId="12" fillId="0" borderId="4" xfId="0" applyFont="1" applyFill="1" applyBorder="1" applyAlignment="1" applyProtection="1">
      <alignment horizontal="center" vertical="center" wrapText="1" readingOrder="2"/>
    </xf>
    <xf numFmtId="0" fontId="12" fillId="0" borderId="1" xfId="0" applyFont="1" applyFill="1" applyBorder="1" applyAlignment="1" applyProtection="1">
      <alignment horizontal="center" vertical="center" wrapText="1" readingOrder="2"/>
    </xf>
    <xf numFmtId="0" fontId="12" fillId="0" borderId="0" xfId="0" applyFont="1" applyFill="1" applyBorder="1" applyAlignment="1" applyProtection="1">
      <alignment horizontal="center" vertical="center" wrapText="1" readingOrder="2"/>
    </xf>
    <xf numFmtId="0" fontId="12" fillId="0" borderId="7" xfId="0" applyFont="1" applyFill="1" applyBorder="1" applyAlignment="1" applyProtection="1">
      <alignment horizontal="center" vertical="center" wrapText="1" readingOrder="2"/>
    </xf>
    <xf numFmtId="0" fontId="12" fillId="0" borderId="9" xfId="0" applyFont="1" applyFill="1" applyBorder="1" applyAlignment="1" applyProtection="1">
      <alignment vertical="center" wrapText="1" readingOrder="2"/>
    </xf>
    <xf numFmtId="0" fontId="12" fillId="0" borderId="0" xfId="0" applyFont="1" applyFill="1" applyBorder="1" applyAlignment="1" applyProtection="1">
      <alignment vertical="center" wrapText="1" readingOrder="2"/>
    </xf>
    <xf numFmtId="0" fontId="13" fillId="0" borderId="0" xfId="2" applyFont="1" applyFill="1" applyBorder="1" applyAlignment="1" applyProtection="1">
      <alignment horizontal="center" vertical="center" readingOrder="2"/>
    </xf>
    <xf numFmtId="0" fontId="7" fillId="0" borderId="1" xfId="0" applyFont="1" applyFill="1" applyBorder="1" applyAlignment="1" applyProtection="1">
      <alignment vertical="center" readingOrder="2"/>
    </xf>
    <xf numFmtId="0" fontId="7" fillId="0" borderId="0" xfId="0" applyFont="1" applyFill="1" applyBorder="1" applyAlignment="1" applyProtection="1">
      <alignment vertical="center" readingOrder="2"/>
    </xf>
    <xf numFmtId="0" fontId="13" fillId="0" borderId="12" xfId="2" applyFont="1" applyFill="1" applyBorder="1" applyAlignment="1" applyProtection="1">
      <alignment horizontal="center" vertical="center" readingOrder="2"/>
    </xf>
    <xf numFmtId="2" fontId="12" fillId="0" borderId="55" xfId="0" applyNumberFormat="1" applyFont="1" applyFill="1" applyBorder="1" applyAlignment="1" applyProtection="1">
      <alignment horizontal="center" vertical="top" shrinkToFit="1" readingOrder="2"/>
    </xf>
    <xf numFmtId="0" fontId="7" fillId="0" borderId="0" xfId="0" applyFont="1" applyFill="1" applyBorder="1" applyAlignment="1" applyProtection="1">
      <alignment horizontal="right" readingOrder="2"/>
    </xf>
    <xf numFmtId="2" fontId="49" fillId="0" borderId="84" xfId="0" applyNumberFormat="1" applyFont="1" applyFill="1" applyBorder="1" applyAlignment="1" applyProtection="1">
      <alignment horizontal="center" vertical="top" shrinkToFit="1" readingOrder="2"/>
    </xf>
    <xf numFmtId="49" fontId="13" fillId="4" borderId="98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5" xfId="0" applyNumberFormat="1" applyFont="1" applyFill="1" applyBorder="1" applyAlignment="1" applyProtection="1">
      <alignment horizontal="left" wrapText="1" readingOrder="2"/>
      <protection locked="0"/>
    </xf>
    <xf numFmtId="0" fontId="13" fillId="0" borderId="4" xfId="2" applyFont="1" applyFill="1" applyBorder="1" applyAlignment="1" applyProtection="1">
      <alignment horizontal="center" vertical="center" wrapText="1" readingOrder="2"/>
    </xf>
    <xf numFmtId="0" fontId="12" fillId="11" borderId="58" xfId="0" applyFont="1" applyFill="1" applyBorder="1" applyAlignment="1" applyProtection="1">
      <alignment readingOrder="2"/>
    </xf>
    <xf numFmtId="0" fontId="12" fillId="11" borderId="59" xfId="0" applyFont="1" applyFill="1" applyBorder="1" applyAlignment="1" applyProtection="1">
      <alignment readingOrder="2"/>
    </xf>
    <xf numFmtId="0" fontId="12" fillId="11" borderId="60" xfId="0" applyFont="1" applyFill="1" applyBorder="1" applyAlignment="1" applyProtection="1">
      <alignment readingOrder="2"/>
    </xf>
    <xf numFmtId="0" fontId="12" fillId="0" borderId="0" xfId="0" applyFont="1" applyFill="1" applyAlignment="1" applyProtection="1">
      <alignment horizontal="right" readingOrder="2"/>
    </xf>
    <xf numFmtId="9" fontId="12" fillId="0" borderId="0" xfId="0" applyNumberFormat="1" applyFont="1" applyFill="1" applyBorder="1" applyAlignment="1" applyProtection="1">
      <alignment horizontal="center" shrinkToFit="1" readingOrder="2"/>
    </xf>
    <xf numFmtId="0" fontId="7" fillId="0" borderId="0" xfId="0" applyFont="1" applyFill="1" applyBorder="1" applyAlignment="1" applyProtection="1">
      <alignment vertical="center" readingOrder="2"/>
      <protection locked="0"/>
    </xf>
    <xf numFmtId="0" fontId="55" fillId="0" borderId="137" xfId="2" applyFont="1" applyFill="1" applyBorder="1" applyAlignment="1" applyProtection="1">
      <alignment horizontal="center" vertical="center" readingOrder="2"/>
    </xf>
    <xf numFmtId="0" fontId="55" fillId="0" borderId="0" xfId="2" applyFont="1" applyFill="1" applyBorder="1" applyAlignment="1" applyProtection="1">
      <alignment horizontal="center" vertical="center" readingOrder="2"/>
    </xf>
    <xf numFmtId="4" fontId="46" fillId="0" borderId="0" xfId="2" applyNumberFormat="1" applyFont="1" applyFill="1" applyBorder="1" applyAlignment="1" applyProtection="1">
      <alignment horizontal="center" vertical="center" readingOrder="2"/>
    </xf>
    <xf numFmtId="167" fontId="63" fillId="0" borderId="63" xfId="0" applyNumberFormat="1" applyFont="1" applyFill="1" applyBorder="1" applyAlignment="1" applyProtection="1">
      <alignment horizontal="center" vertical="top" wrapText="1" readingOrder="2"/>
    </xf>
    <xf numFmtId="0" fontId="47" fillId="0" borderId="0" xfId="0" applyFont="1" applyAlignment="1" applyProtection="1">
      <alignment readingOrder="2"/>
    </xf>
    <xf numFmtId="0" fontId="13" fillId="2" borderId="4" xfId="2" applyFont="1" applyFill="1" applyBorder="1" applyAlignment="1" applyProtection="1">
      <alignment horizontal="center" vertical="center" readingOrder="2"/>
    </xf>
    <xf numFmtId="0" fontId="13" fillId="0" borderId="25" xfId="2" applyFont="1" applyFill="1" applyBorder="1" applyAlignment="1" applyProtection="1">
      <alignment horizontal="center" vertical="center" readingOrder="2"/>
    </xf>
    <xf numFmtId="0" fontId="13" fillId="0" borderId="12" xfId="2" applyFont="1" applyFill="1" applyBorder="1" applyAlignment="1" applyProtection="1">
      <alignment horizontal="center" vertical="center" wrapText="1" readingOrder="2"/>
    </xf>
    <xf numFmtId="0" fontId="13" fillId="2" borderId="4" xfId="2" applyFont="1" applyFill="1" applyBorder="1" applyAlignment="1" applyProtection="1">
      <alignment horizontal="center" vertical="center" readingOrder="2"/>
    </xf>
    <xf numFmtId="0" fontId="13" fillId="0" borderId="4" xfId="2" applyFont="1" applyFill="1" applyBorder="1" applyAlignment="1" applyProtection="1">
      <alignment horizontal="center" vertical="center" wrapText="1" readingOrder="2"/>
    </xf>
    <xf numFmtId="170" fontId="46" fillId="2" borderId="4" xfId="1" applyNumberFormat="1" applyFont="1" applyFill="1" applyBorder="1" applyAlignment="1" applyProtection="1">
      <alignment horizontal="center" vertical="center" readingOrder="2"/>
    </xf>
    <xf numFmtId="170" fontId="45" fillId="2" borderId="4" xfId="1" applyNumberFormat="1" applyFont="1" applyFill="1" applyBorder="1" applyAlignment="1" applyProtection="1">
      <alignment horizontal="center" vertical="center" readingOrder="2"/>
    </xf>
    <xf numFmtId="9" fontId="0" fillId="0" borderId="0" xfId="0" applyNumberFormat="1"/>
    <xf numFmtId="0" fontId="1" fillId="0" borderId="0" xfId="0" applyFont="1"/>
    <xf numFmtId="0" fontId="12" fillId="0" borderId="0" xfId="0" applyFont="1" applyFill="1" applyBorder="1" applyAlignment="1" applyProtection="1">
      <alignment horizontal="center" vertical="center" wrapText="1" readingOrder="2"/>
    </xf>
    <xf numFmtId="0" fontId="3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 readingOrder="2"/>
    </xf>
    <xf numFmtId="0" fontId="12" fillId="0" borderId="0" xfId="0" applyFont="1" applyFill="1" applyBorder="1" applyAlignment="1" applyProtection="1">
      <alignment vertical="center" wrapText="1" readingOrder="2"/>
    </xf>
    <xf numFmtId="171" fontId="45" fillId="2" borderId="4" xfId="1" applyNumberFormat="1" applyFont="1" applyFill="1" applyBorder="1" applyAlignment="1" applyProtection="1">
      <alignment horizontal="center" vertical="center" readingOrder="2"/>
    </xf>
    <xf numFmtId="171" fontId="46" fillId="2" borderId="4" xfId="1" applyNumberFormat="1" applyFont="1" applyFill="1" applyBorder="1" applyAlignment="1" applyProtection="1">
      <alignment horizontal="center" vertical="center" readingOrder="2"/>
    </xf>
    <xf numFmtId="171" fontId="45" fillId="0" borderId="4" xfId="2" applyNumberFormat="1" applyFont="1" applyFill="1" applyBorder="1" applyAlignment="1" applyProtection="1">
      <alignment horizontal="center" vertical="center" readingOrder="2"/>
    </xf>
    <xf numFmtId="171" fontId="46" fillId="0" borderId="4" xfId="2" applyNumberFormat="1" applyFont="1" applyFill="1" applyBorder="1" applyAlignment="1" applyProtection="1">
      <alignment horizontal="center" vertical="center" readingOrder="2"/>
    </xf>
    <xf numFmtId="164" fontId="46" fillId="28" borderId="17" xfId="2" applyNumberFormat="1" applyFont="1" applyFill="1" applyBorder="1" applyAlignment="1" applyProtection="1">
      <alignment horizontal="center"/>
    </xf>
    <xf numFmtId="164" fontId="46" fillId="28" borderId="3" xfId="2" applyNumberFormat="1" applyFont="1" applyFill="1" applyBorder="1" applyAlignment="1" applyProtection="1">
      <alignment horizontal="center"/>
    </xf>
    <xf numFmtId="164" fontId="45" fillId="11" borderId="17" xfId="1" applyNumberFormat="1" applyFont="1" applyFill="1" applyBorder="1" applyAlignment="1" applyProtection="1">
      <alignment horizontal="center" vertical="center" shrinkToFit="1" readingOrder="1"/>
    </xf>
    <xf numFmtId="164" fontId="45" fillId="11" borderId="2" xfId="1" applyNumberFormat="1" applyFont="1" applyFill="1" applyBorder="1" applyAlignment="1" applyProtection="1">
      <alignment horizontal="center" vertical="center" shrinkToFit="1" readingOrder="1"/>
    </xf>
    <xf numFmtId="164" fontId="45" fillId="11" borderId="3" xfId="1" applyNumberFormat="1" applyFont="1" applyFill="1" applyBorder="1" applyAlignment="1" applyProtection="1">
      <alignment horizontal="center" vertical="center" shrinkToFit="1" readingOrder="1"/>
    </xf>
    <xf numFmtId="0" fontId="13" fillId="2" borderId="4" xfId="2" applyFont="1" applyFill="1" applyBorder="1" applyAlignment="1" applyProtection="1">
      <alignment horizontal="center" vertical="center" readingOrder="2"/>
    </xf>
    <xf numFmtId="164" fontId="45" fillId="4" borderId="4" xfId="1" applyNumberFormat="1" applyFont="1" applyFill="1" applyBorder="1" applyAlignment="1" applyProtection="1">
      <alignment horizontal="center" vertical="center" shrinkToFit="1" readingOrder="1"/>
      <protection locked="0"/>
    </xf>
    <xf numFmtId="164" fontId="45" fillId="28" borderId="17" xfId="1" applyNumberFormat="1" applyFont="1" applyFill="1" applyBorder="1" applyAlignment="1" applyProtection="1">
      <alignment horizontal="center" vertical="center" shrinkToFit="1" readingOrder="1"/>
    </xf>
    <xf numFmtId="164" fontId="45" fillId="28" borderId="3" xfId="1" applyNumberFormat="1" applyFont="1" applyFill="1" applyBorder="1" applyAlignment="1" applyProtection="1">
      <alignment horizontal="center" vertical="center" shrinkToFit="1" readingOrder="1"/>
    </xf>
    <xf numFmtId="3" fontId="34" fillId="25" borderId="8" xfId="2" applyNumberFormat="1" applyFont="1" applyFill="1" applyBorder="1" applyAlignment="1" applyProtection="1">
      <alignment horizontal="center" vertical="center" wrapText="1" readingOrder="2"/>
      <protection hidden="1"/>
    </xf>
    <xf numFmtId="3" fontId="34" fillId="25" borderId="25" xfId="2" applyNumberFormat="1" applyFont="1" applyFill="1" applyBorder="1" applyAlignment="1" applyProtection="1">
      <alignment horizontal="center" vertical="center" wrapText="1" readingOrder="2"/>
      <protection hidden="1"/>
    </xf>
    <xf numFmtId="3" fontId="34" fillId="25" borderId="10" xfId="2" applyNumberFormat="1" applyFont="1" applyFill="1" applyBorder="1" applyAlignment="1" applyProtection="1">
      <alignment horizontal="center" vertical="center" wrapText="1" readingOrder="2"/>
      <protection hidden="1"/>
    </xf>
    <xf numFmtId="3" fontId="34" fillId="25" borderId="15" xfId="2" applyNumberFormat="1" applyFont="1" applyFill="1" applyBorder="1" applyAlignment="1" applyProtection="1">
      <alignment horizontal="center" vertical="center" wrapText="1" readingOrder="2"/>
      <protection hidden="1"/>
    </xf>
    <xf numFmtId="3" fontId="13" fillId="28" borderId="17" xfId="2" applyNumberFormat="1" applyFont="1" applyFill="1" applyBorder="1" applyAlignment="1" applyProtection="1">
      <alignment horizontal="center" vertical="center" readingOrder="2"/>
    </xf>
    <xf numFmtId="3" fontId="13" fillId="28" borderId="3" xfId="2" applyNumberFormat="1" applyFont="1" applyFill="1" applyBorder="1" applyAlignment="1" applyProtection="1">
      <alignment horizontal="center" vertical="center" readingOrder="2"/>
    </xf>
    <xf numFmtId="0" fontId="13" fillId="2" borderId="2" xfId="2" applyFont="1" applyFill="1" applyBorder="1" applyAlignment="1" applyProtection="1">
      <alignment horizontal="center" vertical="center" readingOrder="2"/>
    </xf>
    <xf numFmtId="0" fontId="13" fillId="2" borderId="3" xfId="2" applyFont="1" applyFill="1" applyBorder="1" applyAlignment="1" applyProtection="1">
      <alignment horizontal="center" vertical="center" readingOrder="2"/>
    </xf>
    <xf numFmtId="164" fontId="45" fillId="11" borderId="4" xfId="1" applyNumberFormat="1" applyFont="1" applyFill="1" applyBorder="1" applyAlignment="1" applyProtection="1">
      <alignment horizontal="center" vertical="center" shrinkToFit="1" readingOrder="1"/>
    </xf>
    <xf numFmtId="0" fontId="13" fillId="2" borderId="4" xfId="2" applyFont="1" applyFill="1" applyBorder="1" applyAlignment="1" applyProtection="1">
      <alignment horizontal="center" vertical="center" wrapText="1" readingOrder="2"/>
    </xf>
    <xf numFmtId="0" fontId="12" fillId="11" borderId="58" xfId="0" applyFont="1" applyFill="1" applyBorder="1" applyAlignment="1" applyProtection="1">
      <alignment horizontal="center" readingOrder="2"/>
    </xf>
    <xf numFmtId="0" fontId="12" fillId="11" borderId="59" xfId="0" applyFont="1" applyFill="1" applyBorder="1" applyAlignment="1" applyProtection="1">
      <alignment horizontal="center" readingOrder="2"/>
    </xf>
    <xf numFmtId="0" fontId="12" fillId="11" borderId="60" xfId="0" applyFont="1" applyFill="1" applyBorder="1" applyAlignment="1" applyProtection="1">
      <alignment horizontal="center" readingOrder="2"/>
    </xf>
    <xf numFmtId="3" fontId="13" fillId="2" borderId="17" xfId="2" applyNumberFormat="1" applyFont="1" applyFill="1" applyBorder="1" applyAlignment="1" applyProtection="1">
      <alignment horizontal="center" vertical="center" readingOrder="2"/>
    </xf>
    <xf numFmtId="3" fontId="13" fillId="2" borderId="2" xfId="2" applyNumberFormat="1" applyFont="1" applyFill="1" applyBorder="1" applyAlignment="1" applyProtection="1">
      <alignment horizontal="center" vertical="center" readingOrder="2"/>
    </xf>
    <xf numFmtId="3" fontId="13" fillId="2" borderId="3" xfId="2" applyNumberFormat="1" applyFont="1" applyFill="1" applyBorder="1" applyAlignment="1" applyProtection="1">
      <alignment horizontal="center" vertical="center" readingOrder="2"/>
    </xf>
    <xf numFmtId="0" fontId="13" fillId="25" borderId="4" xfId="2" applyFont="1" applyFill="1" applyBorder="1" applyAlignment="1" applyProtection="1">
      <alignment horizontal="center" vertical="center" wrapText="1" readingOrder="2"/>
    </xf>
    <xf numFmtId="0" fontId="12" fillId="11" borderId="31" xfId="0" applyFont="1" applyFill="1" applyBorder="1" applyAlignment="1" applyProtection="1">
      <alignment horizontal="right" vertical="center" readingOrder="2"/>
    </xf>
    <xf numFmtId="0" fontId="12" fillId="11" borderId="14" xfId="0" applyFont="1" applyFill="1" applyBorder="1" applyAlignment="1" applyProtection="1">
      <alignment horizontal="right" vertical="center" readingOrder="2"/>
    </xf>
    <xf numFmtId="0" fontId="12" fillId="2" borderId="32" xfId="0" applyFont="1" applyFill="1" applyBorder="1" applyAlignment="1" applyProtection="1">
      <alignment horizontal="right" vertical="center" readingOrder="2"/>
    </xf>
    <xf numFmtId="0" fontId="12" fillId="4" borderId="29" xfId="0" applyFont="1" applyFill="1" applyBorder="1" applyAlignment="1" applyProtection="1">
      <alignment horizontal="center" shrinkToFit="1" readingOrder="2"/>
      <protection locked="0"/>
    </xf>
    <xf numFmtId="0" fontId="12" fillId="4" borderId="5" xfId="0" applyFont="1" applyFill="1" applyBorder="1" applyAlignment="1" applyProtection="1">
      <alignment horizontal="center" shrinkToFit="1" readingOrder="2"/>
      <protection locked="0"/>
    </xf>
    <xf numFmtId="0" fontId="12" fillId="4" borderId="6" xfId="0" applyFont="1" applyFill="1" applyBorder="1" applyAlignment="1" applyProtection="1">
      <alignment horizontal="center" shrinkToFit="1" readingOrder="2"/>
      <protection locked="0"/>
    </xf>
    <xf numFmtId="164" fontId="46" fillId="11" borderId="4" xfId="1" applyNumberFormat="1" applyFont="1" applyFill="1" applyBorder="1" applyAlignment="1" applyProtection="1">
      <alignment horizontal="center" vertical="center" shrinkToFit="1" readingOrder="1"/>
    </xf>
    <xf numFmtId="0" fontId="48" fillId="2" borderId="36" xfId="2" applyFont="1" applyFill="1" applyBorder="1" applyAlignment="1" applyProtection="1">
      <alignment horizontal="right" vertical="center" wrapText="1" readingOrder="2"/>
    </xf>
    <xf numFmtId="0" fontId="48" fillId="2" borderId="38" xfId="2" applyFont="1" applyFill="1" applyBorder="1" applyAlignment="1" applyProtection="1">
      <alignment horizontal="right" vertical="center" wrapText="1" readingOrder="2"/>
    </xf>
    <xf numFmtId="168" fontId="45" fillId="4" borderId="4" xfId="3" applyNumberFormat="1" applyFont="1" applyFill="1" applyBorder="1" applyAlignment="1" applyProtection="1">
      <alignment horizontal="center" vertical="center" shrinkToFit="1" readingOrder="1"/>
      <protection locked="0"/>
    </xf>
    <xf numFmtId="0" fontId="52" fillId="2" borderId="120" xfId="2" applyFont="1" applyFill="1" applyBorder="1" applyAlignment="1" applyProtection="1">
      <alignment horizontal="center" vertical="center" readingOrder="2"/>
    </xf>
    <xf numFmtId="164" fontId="45" fillId="2" borderId="4" xfId="2" applyNumberFormat="1" applyFont="1" applyFill="1" applyBorder="1" applyAlignment="1" applyProtection="1">
      <alignment horizontal="center" vertical="center" shrinkToFit="1" readingOrder="1"/>
    </xf>
    <xf numFmtId="10" fontId="45" fillId="4" borderId="4" xfId="3" applyNumberFormat="1" applyFont="1" applyFill="1" applyBorder="1" applyAlignment="1" applyProtection="1">
      <alignment horizontal="center" vertical="center" shrinkToFit="1" readingOrder="1"/>
      <protection locked="0"/>
    </xf>
    <xf numFmtId="0" fontId="51" fillId="2" borderId="120" xfId="2" applyFont="1" applyFill="1" applyBorder="1" applyAlignment="1" applyProtection="1">
      <alignment horizontal="center" vertical="center" readingOrder="2"/>
    </xf>
    <xf numFmtId="0" fontId="3" fillId="0" borderId="0" xfId="0" applyFont="1" applyFill="1" applyBorder="1" applyAlignment="1" applyProtection="1">
      <alignment horizontal="center" vertical="center" wrapText="1"/>
    </xf>
    <xf numFmtId="0" fontId="12" fillId="9" borderId="0" xfId="0" applyFont="1" applyFill="1" applyAlignment="1" applyProtection="1">
      <alignment horizontal="right" readingOrder="2"/>
    </xf>
    <xf numFmtId="0" fontId="37" fillId="13" borderId="0" xfId="0" applyFont="1" applyFill="1" applyAlignment="1" applyProtection="1">
      <alignment horizontal="center" vertical="center" readingOrder="2"/>
    </xf>
    <xf numFmtId="49" fontId="12" fillId="16" borderId="71" xfId="0" applyNumberFormat="1" applyFont="1" applyFill="1" applyBorder="1" applyAlignment="1" applyProtection="1">
      <alignment horizontal="center" readingOrder="2"/>
      <protection locked="0"/>
    </xf>
    <xf numFmtId="49" fontId="12" fillId="16" borderId="72" xfId="0" applyNumberFormat="1" applyFont="1" applyFill="1" applyBorder="1" applyAlignment="1" applyProtection="1">
      <alignment horizontal="center" readingOrder="2"/>
      <protection locked="0"/>
    </xf>
    <xf numFmtId="167" fontId="12" fillId="26" borderId="80" xfId="0" applyNumberFormat="1" applyFont="1" applyFill="1" applyBorder="1" applyAlignment="1" applyProtection="1">
      <alignment horizontal="center" shrinkToFit="1" readingOrder="2"/>
    </xf>
    <xf numFmtId="167" fontId="12" fillId="26" borderId="78" xfId="0" applyNumberFormat="1" applyFont="1" applyFill="1" applyBorder="1" applyAlignment="1" applyProtection="1">
      <alignment horizontal="center" shrinkToFit="1" readingOrder="2"/>
    </xf>
    <xf numFmtId="0" fontId="13" fillId="4" borderId="77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72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74" xfId="0" applyFont="1" applyFill="1" applyBorder="1" applyAlignment="1" applyProtection="1">
      <alignment horizontal="center" vertical="center" shrinkToFit="1" readingOrder="2"/>
      <protection locked="0"/>
    </xf>
    <xf numFmtId="0" fontId="13" fillId="16" borderId="71" xfId="0" applyFont="1" applyFill="1" applyBorder="1" applyAlignment="1" applyProtection="1">
      <alignment horizontal="center" vertical="center" shrinkToFit="1" readingOrder="2"/>
      <protection locked="0"/>
    </xf>
    <xf numFmtId="0" fontId="13" fillId="16" borderId="72" xfId="0" applyFont="1" applyFill="1" applyBorder="1" applyAlignment="1" applyProtection="1">
      <alignment horizontal="center" vertical="center" shrinkToFit="1" readingOrder="2"/>
      <protection locked="0"/>
    </xf>
    <xf numFmtId="167" fontId="12" fillId="16" borderId="71" xfId="0" applyNumberFormat="1" applyFont="1" applyFill="1" applyBorder="1" applyAlignment="1" applyProtection="1">
      <alignment horizontal="center" readingOrder="2"/>
      <protection locked="0"/>
    </xf>
    <xf numFmtId="167" fontId="12" fillId="16" borderId="72" xfId="0" applyNumberFormat="1" applyFont="1" applyFill="1" applyBorder="1" applyAlignment="1" applyProtection="1">
      <alignment horizontal="center" readingOrder="2"/>
      <protection locked="0"/>
    </xf>
    <xf numFmtId="167" fontId="12" fillId="16" borderId="74" xfId="0" applyNumberFormat="1" applyFont="1" applyFill="1" applyBorder="1" applyAlignment="1" applyProtection="1">
      <alignment horizontal="center" readingOrder="2"/>
      <protection locked="0"/>
    </xf>
    <xf numFmtId="0" fontId="13" fillId="25" borderId="12" xfId="2" applyFont="1" applyFill="1" applyBorder="1" applyAlignment="1" applyProtection="1">
      <alignment horizontal="center" vertical="center" wrapText="1" readingOrder="2"/>
    </xf>
    <xf numFmtId="0" fontId="13" fillId="25" borderId="11" xfId="2" applyFont="1" applyFill="1" applyBorder="1" applyAlignment="1" applyProtection="1">
      <alignment horizontal="center" vertical="center" wrapText="1" readingOrder="2"/>
    </xf>
    <xf numFmtId="0" fontId="12" fillId="16" borderId="72" xfId="0" applyFont="1" applyFill="1" applyBorder="1" applyAlignment="1" applyProtection="1">
      <alignment horizontal="center" readingOrder="2"/>
      <protection locked="0"/>
    </xf>
    <xf numFmtId="0" fontId="12" fillId="11" borderId="58" xfId="0" applyFont="1" applyFill="1" applyBorder="1" applyAlignment="1" applyProtection="1">
      <alignment horizontal="right" readingOrder="2"/>
    </xf>
    <xf numFmtId="0" fontId="12" fillId="11" borderId="59" xfId="0" applyFont="1" applyFill="1" applyBorder="1" applyAlignment="1" applyProtection="1">
      <alignment horizontal="right" readingOrder="2"/>
    </xf>
    <xf numFmtId="0" fontId="12" fillId="11" borderId="60" xfId="0" applyFont="1" applyFill="1" applyBorder="1" applyAlignment="1" applyProtection="1">
      <alignment horizontal="right" readingOrder="2"/>
    </xf>
    <xf numFmtId="4" fontId="46" fillId="0" borderId="12" xfId="3" applyNumberFormat="1" applyFont="1" applyFill="1" applyBorder="1" applyAlignment="1" applyProtection="1">
      <alignment horizontal="center" vertical="center" shrinkToFit="1" readingOrder="1"/>
      <protection locked="0"/>
    </xf>
    <xf numFmtId="0" fontId="6" fillId="2" borderId="86" xfId="0" applyFont="1" applyFill="1" applyBorder="1" applyAlignment="1" applyProtection="1">
      <alignment horizontal="center" readingOrder="2"/>
    </xf>
    <xf numFmtId="169" fontId="51" fillId="2" borderId="120" xfId="2" applyNumberFormat="1" applyFont="1" applyFill="1" applyBorder="1" applyAlignment="1" applyProtection="1">
      <alignment horizontal="center" vertical="center"/>
    </xf>
    <xf numFmtId="169" fontId="52" fillId="2" borderId="120" xfId="2" applyNumberFormat="1" applyFont="1" applyFill="1" applyBorder="1" applyAlignment="1" applyProtection="1">
      <alignment horizontal="center" vertical="center"/>
    </xf>
    <xf numFmtId="4" fontId="13" fillId="0" borderId="114" xfId="3" applyNumberFormat="1" applyFont="1" applyFill="1" applyBorder="1" applyAlignment="1" applyProtection="1">
      <alignment horizontal="center" readingOrder="2"/>
    </xf>
    <xf numFmtId="4" fontId="13" fillId="0" borderId="115" xfId="3" applyNumberFormat="1" applyFont="1" applyFill="1" applyBorder="1" applyAlignment="1" applyProtection="1">
      <alignment horizontal="center" readingOrder="2"/>
    </xf>
    <xf numFmtId="4" fontId="13" fillId="0" borderId="116" xfId="3" applyNumberFormat="1" applyFont="1" applyFill="1" applyBorder="1" applyAlignment="1" applyProtection="1">
      <alignment horizontal="center" readingOrder="2"/>
    </xf>
    <xf numFmtId="0" fontId="56" fillId="0" borderId="1" xfId="0" applyFont="1" applyFill="1" applyBorder="1" applyAlignment="1" applyProtection="1">
      <alignment horizontal="center" readingOrder="2"/>
    </xf>
    <xf numFmtId="0" fontId="56" fillId="0" borderId="25" xfId="0" applyFont="1" applyFill="1" applyBorder="1" applyAlignment="1" applyProtection="1">
      <alignment horizontal="center" readingOrder="2"/>
    </xf>
    <xf numFmtId="10" fontId="58" fillId="0" borderId="4" xfId="3" applyNumberFormat="1" applyFont="1" applyFill="1" applyBorder="1" applyAlignment="1" applyProtection="1">
      <alignment horizontal="center" vertical="center" shrinkToFit="1" readingOrder="1"/>
    </xf>
    <xf numFmtId="164" fontId="58" fillId="0" borderId="4" xfId="1" applyNumberFormat="1" applyFont="1" applyFill="1" applyBorder="1" applyAlignment="1" applyProtection="1">
      <alignment horizontal="center" vertical="center" shrinkToFit="1" readingOrder="1"/>
    </xf>
    <xf numFmtId="4" fontId="59" fillId="0" borderId="12" xfId="0" applyNumberFormat="1" applyFont="1" applyFill="1" applyBorder="1" applyAlignment="1" applyProtection="1">
      <alignment horizontal="center" readingOrder="2"/>
    </xf>
    <xf numFmtId="169" fontId="51" fillId="16" borderId="120" xfId="2" applyNumberFormat="1" applyFont="1" applyFill="1" applyBorder="1" applyAlignment="1" applyProtection="1">
      <alignment horizontal="center" vertical="center"/>
      <protection locked="0"/>
    </xf>
    <xf numFmtId="169" fontId="51" fillId="2" borderId="36" xfId="2" applyNumberFormat="1" applyFont="1" applyFill="1" applyBorder="1" applyAlignment="1" applyProtection="1">
      <alignment horizontal="center" vertical="center"/>
    </xf>
    <xf numFmtId="169" fontId="51" fillId="2" borderId="38" xfId="2" applyNumberFormat="1" applyFont="1" applyFill="1" applyBorder="1" applyAlignment="1" applyProtection="1">
      <alignment horizontal="center" vertical="center"/>
    </xf>
    <xf numFmtId="169" fontId="52" fillId="16" borderId="120" xfId="2" applyNumberFormat="1" applyFont="1" applyFill="1" applyBorder="1" applyAlignment="1" applyProtection="1">
      <alignment horizontal="center" vertical="center" shrinkToFit="1"/>
      <protection locked="0"/>
    </xf>
    <xf numFmtId="169" fontId="52" fillId="2" borderId="120" xfId="2" applyNumberFormat="1" applyFont="1" applyFill="1" applyBorder="1" applyAlignment="1" applyProtection="1">
      <alignment horizontal="center" vertical="center" shrinkToFit="1"/>
    </xf>
    <xf numFmtId="169" fontId="52" fillId="2" borderId="36" xfId="2" applyNumberFormat="1" applyFont="1" applyFill="1" applyBorder="1" applyAlignment="1" applyProtection="1">
      <alignment horizontal="center" vertical="center"/>
    </xf>
    <xf numFmtId="169" fontId="52" fillId="2" borderId="38" xfId="2" applyNumberFormat="1" applyFont="1" applyFill="1" applyBorder="1" applyAlignment="1" applyProtection="1">
      <alignment horizontal="center" vertical="center"/>
    </xf>
    <xf numFmtId="169" fontId="51" fillId="2" borderId="120" xfId="2" applyNumberFormat="1" applyFont="1" applyFill="1" applyBorder="1" applyAlignment="1" applyProtection="1">
      <alignment horizontal="center" vertical="center" shrinkToFit="1"/>
    </xf>
    <xf numFmtId="0" fontId="12" fillId="0" borderId="4" xfId="0" applyFont="1" applyFill="1" applyBorder="1" applyAlignment="1" applyProtection="1">
      <alignment horizontal="center" vertical="center" wrapText="1" readingOrder="2"/>
    </xf>
    <xf numFmtId="168" fontId="58" fillId="0" borderId="4" xfId="3" applyNumberFormat="1" applyFont="1" applyFill="1" applyBorder="1" applyAlignment="1" applyProtection="1">
      <alignment horizontal="center" vertical="center" shrinkToFit="1" readingOrder="1"/>
    </xf>
    <xf numFmtId="0" fontId="13" fillId="0" borderId="134" xfId="2" applyFont="1" applyFill="1" applyBorder="1" applyAlignment="1" applyProtection="1">
      <alignment horizontal="center" vertical="center" readingOrder="2"/>
    </xf>
    <xf numFmtId="0" fontId="13" fillId="0" borderId="136" xfId="2" applyFont="1" applyFill="1" applyBorder="1" applyAlignment="1" applyProtection="1">
      <alignment horizontal="center" vertical="center" readingOrder="2"/>
    </xf>
    <xf numFmtId="0" fontId="13" fillId="0" borderId="135" xfId="2" applyFont="1" applyFill="1" applyBorder="1" applyAlignment="1" applyProtection="1">
      <alignment horizontal="center" vertical="center" readingOrder="2"/>
    </xf>
    <xf numFmtId="164" fontId="56" fillId="0" borderId="134" xfId="2" applyNumberFormat="1" applyFont="1" applyFill="1" applyBorder="1" applyAlignment="1" applyProtection="1">
      <alignment horizontal="center" vertical="center" shrinkToFit="1"/>
    </xf>
    <xf numFmtId="164" fontId="56" fillId="0" borderId="136" xfId="2" applyNumberFormat="1" applyFont="1" applyFill="1" applyBorder="1" applyAlignment="1" applyProtection="1">
      <alignment horizontal="center" vertical="center" shrinkToFit="1"/>
    </xf>
    <xf numFmtId="164" fontId="56" fillId="0" borderId="135" xfId="2" applyNumberFormat="1" applyFont="1" applyFill="1" applyBorder="1" applyAlignment="1" applyProtection="1">
      <alignment horizontal="center" vertical="center" shrinkToFit="1"/>
    </xf>
    <xf numFmtId="0" fontId="12" fillId="0" borderId="134" xfId="2" applyFont="1" applyFill="1" applyBorder="1" applyAlignment="1" applyProtection="1">
      <alignment horizontal="center" vertical="center" readingOrder="2"/>
    </xf>
    <xf numFmtId="0" fontId="12" fillId="0" borderId="135" xfId="2" applyFont="1" applyFill="1" applyBorder="1" applyAlignment="1" applyProtection="1">
      <alignment horizontal="center" vertical="center" readingOrder="2"/>
    </xf>
    <xf numFmtId="164" fontId="56" fillId="0" borderId="134" xfId="2" applyNumberFormat="1" applyFont="1" applyFill="1" applyBorder="1" applyAlignment="1" applyProtection="1">
      <alignment horizontal="center" vertical="center"/>
    </xf>
    <xf numFmtId="164" fontId="56" fillId="0" borderId="135" xfId="2" applyNumberFormat="1" applyFont="1" applyFill="1" applyBorder="1" applyAlignment="1" applyProtection="1">
      <alignment horizontal="center" vertical="center"/>
    </xf>
    <xf numFmtId="0" fontId="13" fillId="0" borderId="141" xfId="2" applyFont="1" applyFill="1" applyBorder="1" applyAlignment="1" applyProtection="1">
      <alignment horizontal="center" vertical="center" readingOrder="2"/>
    </xf>
    <xf numFmtId="0" fontId="13" fillId="0" borderId="142" xfId="2" applyFont="1" applyFill="1" applyBorder="1" applyAlignment="1" applyProtection="1">
      <alignment horizontal="center" vertical="center" readingOrder="2"/>
    </xf>
    <xf numFmtId="0" fontId="12" fillId="0" borderId="17" xfId="2" applyFont="1" applyFill="1" applyBorder="1" applyAlignment="1" applyProtection="1">
      <alignment horizontal="center" wrapText="1" readingOrder="2"/>
    </xf>
    <xf numFmtId="0" fontId="12" fillId="0" borderId="2" xfId="2" applyFont="1" applyFill="1" applyBorder="1" applyAlignment="1" applyProtection="1">
      <alignment horizontal="center" wrapText="1" readingOrder="2"/>
    </xf>
    <xf numFmtId="0" fontId="12" fillId="0" borderId="8" xfId="0" applyFont="1" applyFill="1" applyBorder="1" applyAlignment="1" applyProtection="1">
      <alignment horizontal="center" vertical="center" wrapText="1" readingOrder="2"/>
    </xf>
    <xf numFmtId="0" fontId="12" fillId="0" borderId="1" xfId="0" applyFont="1" applyFill="1" applyBorder="1" applyAlignment="1" applyProtection="1">
      <alignment horizontal="center" vertical="center" wrapText="1" readingOrder="2"/>
    </xf>
    <xf numFmtId="0" fontId="12" fillId="0" borderId="9" xfId="0" applyFont="1" applyFill="1" applyBorder="1" applyAlignment="1" applyProtection="1">
      <alignment horizontal="center" vertical="center" wrapText="1" readingOrder="2"/>
    </xf>
    <xf numFmtId="0" fontId="12" fillId="0" borderId="0" xfId="0" applyFont="1" applyFill="1" applyBorder="1" applyAlignment="1" applyProtection="1">
      <alignment horizontal="center" vertical="center" wrapText="1" readingOrder="2"/>
    </xf>
    <xf numFmtId="0" fontId="12" fillId="0" borderId="10" xfId="0" applyFont="1" applyFill="1" applyBorder="1" applyAlignment="1" applyProtection="1">
      <alignment horizontal="center" vertical="center" wrapText="1" readingOrder="2"/>
    </xf>
    <xf numFmtId="0" fontId="12" fillId="0" borderId="7" xfId="0" applyFont="1" applyFill="1" applyBorder="1" applyAlignment="1" applyProtection="1">
      <alignment horizontal="center" vertical="center" wrapText="1" readingOrder="2"/>
    </xf>
    <xf numFmtId="0" fontId="12" fillId="0" borderId="8" xfId="0" applyFont="1" applyFill="1" applyBorder="1" applyAlignment="1" applyProtection="1">
      <alignment vertical="center" wrapText="1" readingOrder="2"/>
    </xf>
    <xf numFmtId="0" fontId="12" fillId="0" borderId="1" xfId="0" applyFont="1" applyFill="1" applyBorder="1" applyAlignment="1" applyProtection="1">
      <alignment vertical="center" wrapText="1" readingOrder="2"/>
    </xf>
    <xf numFmtId="0" fontId="12" fillId="0" borderId="9" xfId="0" applyFont="1" applyFill="1" applyBorder="1" applyAlignment="1" applyProtection="1">
      <alignment vertical="center" wrapText="1" readingOrder="2"/>
    </xf>
    <xf numFmtId="0" fontId="12" fillId="0" borderId="0" xfId="0" applyFont="1" applyFill="1" applyBorder="1" applyAlignment="1" applyProtection="1">
      <alignment vertical="center" wrapText="1" readingOrder="2"/>
    </xf>
    <xf numFmtId="0" fontId="12" fillId="0" borderId="10" xfId="0" applyFont="1" applyFill="1" applyBorder="1" applyAlignment="1" applyProtection="1">
      <alignment vertical="center" wrapText="1" readingOrder="2"/>
    </xf>
    <xf numFmtId="0" fontId="12" fillId="0" borderId="7" xfId="0" applyFont="1" applyFill="1" applyBorder="1" applyAlignment="1" applyProtection="1">
      <alignment vertical="center" wrapText="1" readingOrder="2"/>
    </xf>
    <xf numFmtId="49" fontId="6" fillId="0" borderId="108" xfId="0" applyNumberFormat="1" applyFont="1" applyFill="1" applyBorder="1" applyAlignment="1" applyProtection="1">
      <alignment horizontal="center" vertical="top" shrinkToFit="1" readingOrder="2"/>
    </xf>
    <xf numFmtId="49" fontId="6" fillId="0" borderId="52" xfId="0" applyNumberFormat="1" applyFont="1" applyFill="1" applyBorder="1" applyAlignment="1" applyProtection="1">
      <alignment horizontal="center" vertical="top" shrinkToFit="1" readingOrder="2"/>
    </xf>
    <xf numFmtId="49" fontId="6" fillId="0" borderId="109" xfId="0" applyNumberFormat="1" applyFont="1" applyFill="1" applyBorder="1" applyAlignment="1" applyProtection="1">
      <alignment horizontal="center" vertical="top" shrinkToFit="1" readingOrder="2"/>
    </xf>
    <xf numFmtId="49" fontId="6" fillId="0" borderId="81" xfId="0" applyNumberFormat="1" applyFont="1" applyFill="1" applyBorder="1" applyAlignment="1" applyProtection="1">
      <alignment horizontal="center" vertical="top" shrinkToFit="1" readingOrder="2"/>
    </xf>
    <xf numFmtId="49" fontId="6" fillId="0" borderId="82" xfId="0" applyNumberFormat="1" applyFont="1" applyFill="1" applyBorder="1" applyAlignment="1" applyProtection="1">
      <alignment horizontal="center" vertical="top" shrinkToFit="1" readingOrder="2"/>
    </xf>
    <xf numFmtId="49" fontId="6" fillId="0" borderId="83" xfId="0" applyNumberFormat="1" applyFont="1" applyFill="1" applyBorder="1" applyAlignment="1" applyProtection="1">
      <alignment horizontal="center" vertical="top" shrinkToFit="1" readingOrder="2"/>
    </xf>
    <xf numFmtId="0" fontId="12" fillId="0" borderId="108" xfId="0" applyFont="1" applyFill="1" applyBorder="1" applyAlignment="1" applyProtection="1">
      <alignment horizontal="center" vertical="top" wrapText="1" readingOrder="2"/>
    </xf>
    <xf numFmtId="0" fontId="12" fillId="0" borderId="52" xfId="0" applyFont="1" applyFill="1" applyBorder="1" applyAlignment="1" applyProtection="1">
      <alignment horizontal="center" vertical="top" wrapText="1" readingOrder="2"/>
    </xf>
    <xf numFmtId="0" fontId="12" fillId="0" borderId="109" xfId="0" applyFont="1" applyFill="1" applyBorder="1" applyAlignment="1" applyProtection="1">
      <alignment horizontal="center" vertical="top" wrapText="1" readingOrder="2"/>
    </xf>
    <xf numFmtId="0" fontId="12" fillId="0" borderId="81" xfId="0" applyFont="1" applyFill="1" applyBorder="1" applyAlignment="1" applyProtection="1">
      <alignment horizontal="center" vertical="top" wrapText="1" readingOrder="2"/>
    </xf>
    <xf numFmtId="0" fontId="12" fillId="0" borderId="82" xfId="0" applyFont="1" applyFill="1" applyBorder="1" applyAlignment="1" applyProtection="1">
      <alignment horizontal="center" vertical="top" wrapText="1" readingOrder="2"/>
    </xf>
    <xf numFmtId="0" fontId="12" fillId="0" borderId="83" xfId="0" applyFont="1" applyFill="1" applyBorder="1" applyAlignment="1" applyProtection="1">
      <alignment horizontal="center" vertical="top" wrapText="1" readingOrder="2"/>
    </xf>
    <xf numFmtId="0" fontId="50" fillId="0" borderId="94" xfId="2" applyFont="1" applyFill="1" applyBorder="1" applyAlignment="1" applyProtection="1">
      <alignment horizontal="center" vertical="center" readingOrder="1"/>
    </xf>
    <xf numFmtId="0" fontId="50" fillId="0" borderId="95" xfId="2" applyFont="1" applyFill="1" applyBorder="1" applyAlignment="1" applyProtection="1">
      <alignment horizontal="center" vertical="center" readingOrder="1"/>
    </xf>
    <xf numFmtId="0" fontId="50" fillId="0" borderId="93" xfId="2" applyFont="1" applyFill="1" applyBorder="1" applyAlignment="1" applyProtection="1">
      <alignment horizontal="center" readingOrder="1"/>
    </xf>
    <xf numFmtId="0" fontId="50" fillId="0" borderId="94" xfId="2" applyFont="1" applyFill="1" applyBorder="1" applyAlignment="1" applyProtection="1">
      <alignment horizontal="center" readingOrder="1"/>
    </xf>
    <xf numFmtId="0" fontId="50" fillId="0" borderId="91" xfId="2" applyFont="1" applyFill="1" applyBorder="1" applyAlignment="1" applyProtection="1">
      <alignment horizontal="center" readingOrder="1"/>
    </xf>
    <xf numFmtId="0" fontId="50" fillId="0" borderId="4" xfId="2" applyFont="1" applyFill="1" applyBorder="1" applyAlignment="1" applyProtection="1">
      <alignment horizontal="center" readingOrder="1"/>
    </xf>
    <xf numFmtId="0" fontId="49" fillId="0" borderId="91" xfId="2" applyFont="1" applyFill="1" applyBorder="1" applyAlignment="1" applyProtection="1">
      <alignment horizontal="center" vertical="center" readingOrder="1"/>
    </xf>
    <xf numFmtId="0" fontId="49" fillId="0" borderId="4" xfId="2" applyFont="1" applyFill="1" applyBorder="1" applyAlignment="1" applyProtection="1">
      <alignment horizontal="center" vertical="center" readingOrder="1"/>
    </xf>
    <xf numFmtId="0" fontId="49" fillId="0" borderId="4" xfId="2" applyFont="1" applyFill="1" applyBorder="1" applyAlignment="1" applyProtection="1">
      <alignment horizontal="center" readingOrder="1"/>
    </xf>
    <xf numFmtId="0" fontId="49" fillId="0" borderId="92" xfId="2" applyFont="1" applyFill="1" applyBorder="1" applyAlignment="1" applyProtection="1">
      <alignment horizontal="center" readingOrder="1"/>
    </xf>
    <xf numFmtId="164" fontId="58" fillId="0" borderId="134" xfId="2" applyNumberFormat="1" applyFont="1" applyFill="1" applyBorder="1" applyAlignment="1" applyProtection="1">
      <alignment horizontal="center" vertical="center"/>
    </xf>
    <xf numFmtId="164" fontId="58" fillId="0" borderId="136" xfId="2" applyNumberFormat="1" applyFont="1" applyFill="1" applyBorder="1" applyAlignment="1" applyProtection="1">
      <alignment horizontal="center" vertical="center"/>
    </xf>
    <xf numFmtId="164" fontId="58" fillId="0" borderId="135" xfId="2" applyNumberFormat="1" applyFont="1" applyFill="1" applyBorder="1" applyAlignment="1" applyProtection="1">
      <alignment horizontal="center" vertical="center"/>
    </xf>
    <xf numFmtId="10" fontId="12" fillId="0" borderId="4" xfId="2" applyNumberFormat="1" applyFont="1" applyFill="1" applyBorder="1" applyAlignment="1" applyProtection="1">
      <alignment vertical="center" readingOrder="2"/>
    </xf>
    <xf numFmtId="49" fontId="13" fillId="0" borderId="88" xfId="2" applyNumberFormat="1" applyFont="1" applyFill="1" applyBorder="1" applyAlignment="1" applyProtection="1">
      <alignment horizontal="center" vertical="center" readingOrder="2"/>
    </xf>
    <xf numFmtId="49" fontId="13" fillId="0" borderId="89" xfId="2" applyNumberFormat="1" applyFont="1" applyFill="1" applyBorder="1" applyAlignment="1" applyProtection="1">
      <alignment horizontal="center" vertical="center" readingOrder="2"/>
    </xf>
    <xf numFmtId="49" fontId="13" fillId="0" borderId="91" xfId="2" applyNumberFormat="1" applyFont="1" applyFill="1" applyBorder="1" applyAlignment="1" applyProtection="1">
      <alignment horizontal="center" vertical="center" readingOrder="2"/>
    </xf>
    <xf numFmtId="49" fontId="13" fillId="0" borderId="4" xfId="2" applyNumberFormat="1" applyFont="1" applyFill="1" applyBorder="1" applyAlignment="1" applyProtection="1">
      <alignment horizontal="center" vertical="center" readingOrder="2"/>
    </xf>
    <xf numFmtId="0" fontId="13" fillId="0" borderId="61" xfId="0" applyFont="1" applyFill="1" applyBorder="1" applyAlignment="1" applyProtection="1">
      <alignment horizontal="center" readingOrder="2"/>
    </xf>
    <xf numFmtId="0" fontId="13" fillId="0" borderId="0" xfId="0" applyFont="1" applyFill="1" applyBorder="1" applyAlignment="1" applyProtection="1">
      <alignment horizontal="center" readingOrder="2"/>
    </xf>
    <xf numFmtId="0" fontId="50" fillId="0" borderId="4" xfId="2" applyFont="1" applyFill="1" applyBorder="1" applyAlignment="1" applyProtection="1">
      <alignment horizontal="center" vertical="center" readingOrder="1"/>
    </xf>
    <xf numFmtId="0" fontId="50" fillId="0" borderId="92" xfId="2" applyFont="1" applyFill="1" applyBorder="1" applyAlignment="1" applyProtection="1">
      <alignment horizontal="center" vertical="center" readingOrder="1"/>
    </xf>
    <xf numFmtId="0" fontId="12" fillId="0" borderId="4" xfId="2" applyFont="1" applyFill="1" applyBorder="1" applyAlignment="1" applyProtection="1">
      <alignment horizontal="center" vertical="center"/>
    </xf>
    <xf numFmtId="0" fontId="12" fillId="0" borderId="92" xfId="2" applyFont="1" applyFill="1" applyBorder="1" applyAlignment="1" applyProtection="1">
      <alignment horizontal="center" vertical="center"/>
    </xf>
    <xf numFmtId="0" fontId="49" fillId="0" borderId="87" xfId="2" applyFont="1" applyFill="1" applyBorder="1" applyAlignment="1" applyProtection="1">
      <alignment horizontal="center" vertical="center" readingOrder="1"/>
    </xf>
    <xf numFmtId="0" fontId="49" fillId="0" borderId="2" xfId="2" applyFont="1" applyFill="1" applyBorder="1" applyAlignment="1" applyProtection="1">
      <alignment horizontal="center" vertical="center" readingOrder="1"/>
    </xf>
    <xf numFmtId="0" fontId="49" fillId="0" borderId="3" xfId="2" applyFont="1" applyFill="1" applyBorder="1" applyAlignment="1" applyProtection="1">
      <alignment horizontal="center" vertical="center" readingOrder="1"/>
    </xf>
    <xf numFmtId="164" fontId="58" fillId="0" borderId="17" xfId="1" applyNumberFormat="1" applyFont="1" applyFill="1" applyBorder="1" applyAlignment="1" applyProtection="1">
      <alignment horizontal="center" vertical="center" shrinkToFit="1" readingOrder="1"/>
    </xf>
    <xf numFmtId="164" fontId="58" fillId="0" borderId="2" xfId="1" applyNumberFormat="1" applyFont="1" applyFill="1" applyBorder="1" applyAlignment="1" applyProtection="1">
      <alignment horizontal="center" vertical="center" shrinkToFit="1" readingOrder="1"/>
    </xf>
    <xf numFmtId="164" fontId="58" fillId="0" borderId="3" xfId="1" applyNumberFormat="1" applyFont="1" applyFill="1" applyBorder="1" applyAlignment="1" applyProtection="1">
      <alignment horizontal="center" vertical="center" shrinkToFit="1" readingOrder="1"/>
    </xf>
    <xf numFmtId="0" fontId="12" fillId="0" borderId="130" xfId="2" applyFont="1" applyFill="1" applyBorder="1" applyAlignment="1" applyProtection="1">
      <alignment horizontal="center" vertical="center" readingOrder="2"/>
    </xf>
    <xf numFmtId="0" fontId="12" fillId="0" borderId="89" xfId="2" applyFont="1" applyFill="1" applyBorder="1" applyAlignment="1" applyProtection="1">
      <alignment horizontal="center" vertical="center" wrapText="1" readingOrder="2"/>
    </xf>
    <xf numFmtId="0" fontId="12" fillId="0" borderId="90" xfId="2" applyFont="1" applyFill="1" applyBorder="1" applyAlignment="1" applyProtection="1">
      <alignment horizontal="center" vertical="center" wrapText="1" readingOrder="2"/>
    </xf>
    <xf numFmtId="0" fontId="12" fillId="0" borderId="4" xfId="2" applyFont="1" applyFill="1" applyBorder="1" applyAlignment="1" applyProtection="1">
      <alignment horizontal="center" vertical="center" wrapText="1" readingOrder="2"/>
    </xf>
    <xf numFmtId="0" fontId="12" fillId="0" borderId="92" xfId="2" applyFont="1" applyFill="1" applyBorder="1" applyAlignment="1" applyProtection="1">
      <alignment horizontal="center" vertical="center" wrapText="1" readingOrder="2"/>
    </xf>
    <xf numFmtId="0" fontId="12" fillId="0" borderId="131" xfId="2" applyFont="1" applyFill="1" applyBorder="1" applyAlignment="1" applyProtection="1">
      <alignment horizontal="center" vertical="center" readingOrder="2"/>
    </xf>
    <xf numFmtId="0" fontId="12" fillId="0" borderId="138" xfId="2" applyFont="1" applyFill="1" applyBorder="1" applyAlignment="1" applyProtection="1">
      <alignment horizontal="center" vertical="center" readingOrder="2"/>
    </xf>
    <xf numFmtId="0" fontId="12" fillId="0" borderId="139" xfId="2" applyFont="1" applyFill="1" applyBorder="1" applyAlignment="1" applyProtection="1">
      <alignment horizontal="center" vertical="center" readingOrder="2"/>
    </xf>
    <xf numFmtId="0" fontId="12" fillId="0" borderId="140" xfId="2" applyFont="1" applyFill="1" applyBorder="1" applyAlignment="1" applyProtection="1">
      <alignment horizontal="center" vertical="center" readingOrder="2"/>
    </xf>
    <xf numFmtId="0" fontId="12" fillId="0" borderId="141" xfId="2" applyFont="1" applyFill="1" applyBorder="1" applyAlignment="1" applyProtection="1">
      <alignment horizontal="center" vertical="center" readingOrder="2"/>
    </xf>
    <xf numFmtId="0" fontId="12" fillId="0" borderId="142" xfId="2" applyFont="1" applyFill="1" applyBorder="1" applyAlignment="1" applyProtection="1">
      <alignment horizontal="center" vertical="center" readingOrder="2"/>
    </xf>
    <xf numFmtId="0" fontId="12" fillId="0" borderId="143" xfId="2" applyFont="1" applyFill="1" applyBorder="1" applyAlignment="1" applyProtection="1">
      <alignment horizontal="center" vertical="center" readingOrder="2"/>
    </xf>
    <xf numFmtId="0" fontId="12" fillId="0" borderId="134" xfId="2" applyFont="1" applyFill="1" applyBorder="1" applyAlignment="1" applyProtection="1">
      <alignment horizontal="center" vertical="center" wrapText="1" readingOrder="2"/>
    </xf>
    <xf numFmtId="0" fontId="12" fillId="0" borderId="136" xfId="2" applyFont="1" applyFill="1" applyBorder="1" applyAlignment="1" applyProtection="1">
      <alignment horizontal="center" vertical="center" wrapText="1" readingOrder="2"/>
    </xf>
    <xf numFmtId="0" fontId="12" fillId="0" borderId="135" xfId="2" applyFont="1" applyFill="1" applyBorder="1" applyAlignment="1" applyProtection="1">
      <alignment horizontal="center" vertical="center" wrapText="1" readingOrder="2"/>
    </xf>
    <xf numFmtId="0" fontId="12" fillId="0" borderId="17" xfId="2" applyFont="1" applyFill="1" applyBorder="1" applyAlignment="1" applyProtection="1">
      <alignment horizontal="center" readingOrder="2"/>
    </xf>
    <xf numFmtId="0" fontId="12" fillId="0" borderId="2" xfId="2" applyFont="1" applyFill="1" applyBorder="1" applyAlignment="1" applyProtection="1">
      <alignment horizontal="center" readingOrder="2"/>
    </xf>
    <xf numFmtId="0" fontId="12" fillId="0" borderId="3" xfId="2" applyFont="1" applyFill="1" applyBorder="1" applyAlignment="1" applyProtection="1">
      <alignment horizontal="center" readingOrder="2"/>
    </xf>
    <xf numFmtId="0" fontId="13" fillId="0" borderId="0" xfId="2" applyFont="1" applyFill="1" applyBorder="1" applyAlignment="1" applyProtection="1">
      <alignment horizontal="center" vertical="center" readingOrder="2"/>
    </xf>
    <xf numFmtId="164" fontId="56" fillId="0" borderId="136" xfId="2" applyNumberFormat="1" applyFont="1" applyFill="1" applyBorder="1" applyAlignment="1" applyProtection="1">
      <alignment horizontal="center" vertical="center"/>
    </xf>
    <xf numFmtId="0" fontId="12" fillId="0" borderId="12" xfId="0" applyFont="1" applyFill="1" applyBorder="1" applyAlignment="1" applyProtection="1">
      <alignment horizontal="center" vertical="center" readingOrder="2"/>
    </xf>
    <xf numFmtId="0" fontId="12" fillId="0" borderId="150" xfId="0" applyFont="1" applyFill="1" applyBorder="1" applyAlignment="1" applyProtection="1">
      <alignment horizontal="center" vertical="center" readingOrder="2"/>
    </xf>
    <xf numFmtId="0" fontId="12" fillId="0" borderId="11" xfId="0" applyFont="1" applyFill="1" applyBorder="1" applyAlignment="1" applyProtection="1">
      <alignment horizontal="center" vertical="center" readingOrder="2"/>
    </xf>
    <xf numFmtId="0" fontId="12" fillId="0" borderId="12" xfId="0" applyFont="1" applyFill="1" applyBorder="1" applyAlignment="1" applyProtection="1">
      <alignment horizontal="center" vertical="center" wrapText="1" readingOrder="2"/>
    </xf>
    <xf numFmtId="0" fontId="12" fillId="0" borderId="150" xfId="0" applyFont="1" applyFill="1" applyBorder="1" applyAlignment="1" applyProtection="1">
      <alignment horizontal="center" vertical="center" wrapText="1" readingOrder="2"/>
    </xf>
    <xf numFmtId="0" fontId="12" fillId="0" borderId="11" xfId="0" applyFont="1" applyFill="1" applyBorder="1" applyAlignment="1" applyProtection="1">
      <alignment horizontal="center" vertical="center" wrapText="1" readingOrder="2"/>
    </xf>
    <xf numFmtId="0" fontId="12" fillId="0" borderId="25" xfId="0" applyFont="1" applyFill="1" applyBorder="1" applyAlignment="1" applyProtection="1">
      <alignment horizontal="center" vertical="center" wrapText="1" readingOrder="2"/>
    </xf>
    <xf numFmtId="0" fontId="12" fillId="0" borderId="16" xfId="0" applyFont="1" applyFill="1" applyBorder="1" applyAlignment="1" applyProtection="1">
      <alignment horizontal="center" vertical="center" wrapText="1" readingOrder="2"/>
    </xf>
    <xf numFmtId="0" fontId="12" fillId="0" borderId="15" xfId="0" applyFont="1" applyFill="1" applyBorder="1" applyAlignment="1" applyProtection="1">
      <alignment horizontal="center" vertical="center" wrapText="1" readingOrder="2"/>
    </xf>
    <xf numFmtId="0" fontId="12" fillId="0" borderId="8" xfId="0" applyFont="1" applyFill="1" applyBorder="1" applyAlignment="1" applyProtection="1">
      <alignment horizontal="center" vertical="center" readingOrder="2"/>
    </xf>
    <xf numFmtId="0" fontId="12" fillId="0" borderId="1" xfId="0" applyFont="1" applyFill="1" applyBorder="1" applyAlignment="1" applyProtection="1">
      <alignment horizontal="center" vertical="center" readingOrder="2"/>
    </xf>
    <xf numFmtId="0" fontId="12" fillId="0" borderId="25" xfId="0" applyFont="1" applyFill="1" applyBorder="1" applyAlignment="1" applyProtection="1">
      <alignment horizontal="center" vertical="center" readingOrder="2"/>
    </xf>
    <xf numFmtId="0" fontId="12" fillId="0" borderId="9" xfId="0" applyFont="1" applyFill="1" applyBorder="1" applyAlignment="1" applyProtection="1">
      <alignment horizontal="center" vertical="center" readingOrder="2"/>
    </xf>
    <xf numFmtId="0" fontId="12" fillId="0" borderId="0" xfId="0" applyFont="1" applyFill="1" applyBorder="1" applyAlignment="1" applyProtection="1">
      <alignment horizontal="center" vertical="center" readingOrder="2"/>
    </xf>
    <xf numFmtId="0" fontId="12" fillId="0" borderId="16" xfId="0" applyFont="1" applyFill="1" applyBorder="1" applyAlignment="1" applyProtection="1">
      <alignment horizontal="center" vertical="center" readingOrder="2"/>
    </xf>
    <xf numFmtId="0" fontId="12" fillId="0" borderId="10" xfId="0" applyFont="1" applyFill="1" applyBorder="1" applyAlignment="1" applyProtection="1">
      <alignment horizontal="center" vertical="center" readingOrder="2"/>
    </xf>
    <xf numFmtId="0" fontId="12" fillId="0" borderId="7" xfId="0" applyFont="1" applyFill="1" applyBorder="1" applyAlignment="1" applyProtection="1">
      <alignment horizontal="center" vertical="center" readingOrder="2"/>
    </xf>
    <xf numFmtId="0" fontId="12" fillId="0" borderId="15" xfId="0" applyFont="1" applyFill="1" applyBorder="1" applyAlignment="1" applyProtection="1">
      <alignment horizontal="center" vertical="center" readingOrder="2"/>
    </xf>
    <xf numFmtId="0" fontId="12" fillId="2" borderId="121" xfId="2" applyFont="1" applyFill="1" applyBorder="1" applyAlignment="1" applyProtection="1">
      <alignment horizontal="center" readingOrder="1"/>
    </xf>
    <xf numFmtId="0" fontId="12" fillId="2" borderId="121" xfId="2" applyFont="1" applyFill="1" applyBorder="1" applyAlignment="1" applyProtection="1">
      <alignment horizontal="center" vertical="center" readingOrder="1"/>
    </xf>
    <xf numFmtId="164" fontId="58" fillId="0" borderId="17" xfId="2" applyNumberFormat="1" applyFont="1" applyFill="1" applyBorder="1" applyAlignment="1" applyProtection="1">
      <alignment horizontal="center" vertical="center" shrinkToFit="1" readingOrder="1"/>
    </xf>
    <xf numFmtId="164" fontId="58" fillId="0" borderId="2" xfId="2" applyNumberFormat="1" applyFont="1" applyFill="1" applyBorder="1" applyAlignment="1" applyProtection="1">
      <alignment horizontal="center" vertical="center" shrinkToFit="1" readingOrder="1"/>
    </xf>
    <xf numFmtId="164" fontId="58" fillId="0" borderId="3" xfId="2" applyNumberFormat="1" applyFont="1" applyFill="1" applyBorder="1" applyAlignment="1" applyProtection="1">
      <alignment horizontal="center" vertical="center" shrinkToFit="1" readingOrder="1"/>
    </xf>
    <xf numFmtId="2" fontId="49" fillId="0" borderId="54" xfId="0" applyNumberFormat="1" applyFont="1" applyFill="1" applyBorder="1" applyAlignment="1" applyProtection="1">
      <alignment horizontal="center" vertical="top" shrinkToFit="1" readingOrder="2"/>
    </xf>
    <xf numFmtId="2" fontId="49" fillId="0" borderId="53" xfId="0" applyNumberFormat="1" applyFont="1" applyFill="1" applyBorder="1" applyAlignment="1" applyProtection="1">
      <alignment horizontal="center" vertical="top" shrinkToFit="1" readingOrder="2"/>
    </xf>
    <xf numFmtId="2" fontId="49" fillId="0" borderId="55" xfId="0" applyNumberFormat="1" applyFont="1" applyFill="1" applyBorder="1" applyAlignment="1" applyProtection="1">
      <alignment horizontal="center" vertical="top" shrinkToFit="1" readingOrder="2"/>
    </xf>
    <xf numFmtId="0" fontId="13" fillId="0" borderId="1" xfId="2" applyFont="1" applyFill="1" applyBorder="1" applyAlignment="1" applyProtection="1">
      <alignment horizontal="center" vertical="center" shrinkToFit="1" readingOrder="2"/>
    </xf>
    <xf numFmtId="0" fontId="7" fillId="0" borderId="1" xfId="0" applyFont="1" applyFill="1" applyBorder="1" applyAlignment="1" applyProtection="1">
      <alignment vertical="center" readingOrder="2"/>
    </xf>
    <xf numFmtId="0" fontId="7" fillId="0" borderId="0" xfId="0" applyFont="1" applyFill="1" applyBorder="1" applyAlignment="1" applyProtection="1">
      <alignment vertical="center" readingOrder="2"/>
    </xf>
    <xf numFmtId="1" fontId="13" fillId="0" borderId="17" xfId="2" applyNumberFormat="1" applyFont="1" applyFill="1" applyBorder="1" applyAlignment="1" applyProtection="1">
      <alignment horizontal="center" vertical="center"/>
    </xf>
    <xf numFmtId="1" fontId="13" fillId="0" borderId="2" xfId="2" applyNumberFormat="1" applyFont="1" applyFill="1" applyBorder="1" applyAlignment="1" applyProtection="1">
      <alignment horizontal="center" vertical="center"/>
    </xf>
    <xf numFmtId="1" fontId="13" fillId="0" borderId="3" xfId="2" applyNumberFormat="1" applyFont="1" applyFill="1" applyBorder="1" applyAlignment="1" applyProtection="1">
      <alignment horizontal="center" vertical="center"/>
    </xf>
    <xf numFmtId="0" fontId="13" fillId="0" borderId="4" xfId="2" applyFont="1" applyFill="1" applyBorder="1" applyAlignment="1" applyProtection="1">
      <alignment horizontal="center" vertical="top" wrapText="1" readingOrder="2"/>
    </xf>
    <xf numFmtId="0" fontId="41" fillId="0" borderId="67" xfId="0" applyFont="1" applyFill="1" applyBorder="1" applyAlignment="1" applyProtection="1">
      <alignment horizontal="center" vertical="center" readingOrder="2"/>
    </xf>
    <xf numFmtId="0" fontId="41" fillId="0" borderId="68" xfId="0" applyFont="1" applyFill="1" applyBorder="1" applyAlignment="1" applyProtection="1">
      <alignment horizontal="center" vertical="center" readingOrder="2"/>
    </xf>
    <xf numFmtId="0" fontId="41" fillId="0" borderId="69" xfId="0" applyFont="1" applyFill="1" applyBorder="1" applyAlignment="1" applyProtection="1">
      <alignment horizontal="center" vertical="center" readingOrder="2"/>
    </xf>
    <xf numFmtId="0" fontId="49" fillId="0" borderId="56" xfId="0" applyFont="1" applyFill="1" applyBorder="1" applyAlignment="1" applyProtection="1">
      <alignment horizontal="center" vertical="top" readingOrder="2"/>
    </xf>
    <xf numFmtId="0" fontId="49" fillId="0" borderId="49" xfId="0" applyFont="1" applyFill="1" applyBorder="1" applyAlignment="1" applyProtection="1">
      <alignment horizontal="center" vertical="top" readingOrder="2"/>
    </xf>
    <xf numFmtId="0" fontId="49" fillId="0" borderId="57" xfId="0" applyFont="1" applyFill="1" applyBorder="1" applyAlignment="1" applyProtection="1">
      <alignment horizontal="center" vertical="top" readingOrder="2"/>
    </xf>
    <xf numFmtId="0" fontId="12" fillId="0" borderId="56" xfId="0" applyFont="1" applyFill="1" applyBorder="1" applyAlignment="1" applyProtection="1">
      <alignment horizontal="center" vertical="top" readingOrder="2"/>
    </xf>
    <xf numFmtId="0" fontId="12" fillId="0" borderId="49" xfId="0" applyFont="1" applyFill="1" applyBorder="1" applyAlignment="1" applyProtection="1">
      <alignment horizontal="center" vertical="top" readingOrder="2"/>
    </xf>
    <xf numFmtId="0" fontId="12" fillId="0" borderId="57" xfId="0" applyFont="1" applyFill="1" applyBorder="1" applyAlignment="1" applyProtection="1">
      <alignment horizontal="center" vertical="top" readingOrder="2"/>
    </xf>
    <xf numFmtId="1" fontId="45" fillId="0" borderId="108" xfId="0" applyNumberFormat="1" applyFont="1" applyFill="1" applyBorder="1" applyAlignment="1" applyProtection="1">
      <alignment horizontal="right" vertical="top" wrapText="1" shrinkToFit="1" readingOrder="1"/>
    </xf>
    <xf numFmtId="1" fontId="45" fillId="0" borderId="128" xfId="0" applyNumberFormat="1" applyFont="1" applyFill="1" applyBorder="1" applyAlignment="1" applyProtection="1">
      <alignment horizontal="right" vertical="top" wrapText="1" shrinkToFit="1" readingOrder="1"/>
    </xf>
    <xf numFmtId="1" fontId="45" fillId="0" borderId="81" xfId="0" applyNumberFormat="1" applyFont="1" applyFill="1" applyBorder="1" applyAlignment="1" applyProtection="1">
      <alignment horizontal="right" vertical="top" wrapText="1" shrinkToFit="1" readingOrder="1"/>
    </xf>
    <xf numFmtId="1" fontId="45" fillId="0" borderId="129" xfId="0" applyNumberFormat="1" applyFont="1" applyFill="1" applyBorder="1" applyAlignment="1" applyProtection="1">
      <alignment horizontal="right" vertical="top" wrapText="1" shrinkToFit="1" readingOrder="1"/>
    </xf>
    <xf numFmtId="169" fontId="58" fillId="0" borderId="4" xfId="1" applyNumberFormat="1" applyFont="1" applyFill="1" applyBorder="1" applyAlignment="1" applyProtection="1">
      <alignment horizontal="center" vertical="center" shrinkToFit="1" readingOrder="1"/>
    </xf>
    <xf numFmtId="2" fontId="49" fillId="0" borderId="105" xfId="0" applyNumberFormat="1" applyFont="1" applyFill="1" applyBorder="1" applyAlignment="1" applyProtection="1">
      <alignment horizontal="center" vertical="top" wrapText="1" readingOrder="2"/>
    </xf>
    <xf numFmtId="0" fontId="53" fillId="0" borderId="49" xfId="0" applyFont="1" applyFill="1" applyBorder="1" applyAlignment="1" applyProtection="1">
      <alignment horizontal="center" vertical="top" readingOrder="2"/>
    </xf>
    <xf numFmtId="2" fontId="49" fillId="0" borderId="84" xfId="0" applyNumberFormat="1" applyFont="1" applyFill="1" applyBorder="1" applyAlignment="1" applyProtection="1">
      <alignment horizontal="center" vertical="top" shrinkToFit="1" readingOrder="2"/>
    </xf>
    <xf numFmtId="1" fontId="49" fillId="0" borderId="64" xfId="0" applyNumberFormat="1" applyFont="1" applyFill="1" applyBorder="1" applyAlignment="1" applyProtection="1">
      <alignment horizontal="center" vertical="top" readingOrder="2"/>
    </xf>
    <xf numFmtId="1" fontId="49" fillId="0" borderId="105" xfId="0" applyNumberFormat="1" applyFont="1" applyFill="1" applyBorder="1" applyAlignment="1" applyProtection="1">
      <alignment horizontal="center" vertical="top" readingOrder="2"/>
    </xf>
    <xf numFmtId="2" fontId="49" fillId="0" borderId="66" xfId="0" applyNumberFormat="1" applyFont="1" applyFill="1" applyBorder="1" applyAlignment="1" applyProtection="1">
      <alignment horizontal="center" vertical="top" shrinkToFit="1" readingOrder="2"/>
    </xf>
    <xf numFmtId="0" fontId="12" fillId="0" borderId="113" xfId="0" applyFont="1" applyFill="1" applyBorder="1" applyAlignment="1" applyProtection="1">
      <alignment horizontal="center" vertical="top" readingOrder="2"/>
    </xf>
    <xf numFmtId="1" fontId="56" fillId="0" borderId="108" xfId="0" applyNumberFormat="1" applyFont="1" applyFill="1" applyBorder="1" applyAlignment="1" applyProtection="1">
      <alignment horizontal="left" vertical="top" shrinkToFit="1" readingOrder="2"/>
    </xf>
    <xf numFmtId="1" fontId="56" fillId="0" borderId="52" xfId="0" applyNumberFormat="1" applyFont="1" applyFill="1" applyBorder="1" applyAlignment="1" applyProtection="1">
      <alignment horizontal="left" vertical="top" shrinkToFit="1" readingOrder="2"/>
    </xf>
    <xf numFmtId="1" fontId="56" fillId="0" borderId="109" xfId="0" applyNumberFormat="1" applyFont="1" applyFill="1" applyBorder="1" applyAlignment="1" applyProtection="1">
      <alignment horizontal="left" vertical="top" shrinkToFit="1" readingOrder="2"/>
    </xf>
    <xf numFmtId="1" fontId="56" fillId="0" borderId="81" xfId="0" applyNumberFormat="1" applyFont="1" applyFill="1" applyBorder="1" applyAlignment="1" applyProtection="1">
      <alignment horizontal="left" vertical="top" shrinkToFit="1" readingOrder="2"/>
    </xf>
    <xf numFmtId="1" fontId="56" fillId="0" borderId="82" xfId="0" applyNumberFormat="1" applyFont="1" applyFill="1" applyBorder="1" applyAlignment="1" applyProtection="1">
      <alignment horizontal="left" vertical="top" shrinkToFit="1" readingOrder="2"/>
    </xf>
    <xf numFmtId="1" fontId="56" fillId="0" borderId="83" xfId="0" applyNumberFormat="1" applyFont="1" applyFill="1" applyBorder="1" applyAlignment="1" applyProtection="1">
      <alignment horizontal="left" vertical="top" shrinkToFit="1" readingOrder="2"/>
    </xf>
    <xf numFmtId="49" fontId="45" fillId="0" borderId="108" xfId="0" applyNumberFormat="1" applyFont="1" applyFill="1" applyBorder="1" applyAlignment="1" applyProtection="1">
      <alignment horizontal="left" vertical="top" wrapText="1" shrinkToFit="1" readingOrder="2"/>
    </xf>
    <xf numFmtId="49" fontId="45" fillId="0" borderId="52" xfId="0" applyNumberFormat="1" applyFont="1" applyFill="1" applyBorder="1" applyAlignment="1" applyProtection="1">
      <alignment horizontal="left" vertical="top" wrapText="1" shrinkToFit="1" readingOrder="2"/>
    </xf>
    <xf numFmtId="49" fontId="45" fillId="0" borderId="109" xfId="0" applyNumberFormat="1" applyFont="1" applyFill="1" applyBorder="1" applyAlignment="1" applyProtection="1">
      <alignment horizontal="left" vertical="top" wrapText="1" shrinkToFit="1" readingOrder="2"/>
    </xf>
    <xf numFmtId="49" fontId="45" fillId="0" borderId="81" xfId="0" applyNumberFormat="1" applyFont="1" applyFill="1" applyBorder="1" applyAlignment="1" applyProtection="1">
      <alignment horizontal="left" vertical="top" wrapText="1" shrinkToFit="1" readingOrder="2"/>
    </xf>
    <xf numFmtId="49" fontId="45" fillId="0" borderId="82" xfId="0" applyNumberFormat="1" applyFont="1" applyFill="1" applyBorder="1" applyAlignment="1" applyProtection="1">
      <alignment horizontal="left" vertical="top" wrapText="1" shrinkToFit="1" readingOrder="2"/>
    </xf>
    <xf numFmtId="49" fontId="45" fillId="0" borderId="83" xfId="0" applyNumberFormat="1" applyFont="1" applyFill="1" applyBorder="1" applyAlignment="1" applyProtection="1">
      <alignment horizontal="left" vertical="top" wrapText="1" shrinkToFit="1" readingOrder="2"/>
    </xf>
    <xf numFmtId="49" fontId="56" fillId="0" borderId="108" xfId="0" applyNumberFormat="1" applyFont="1" applyFill="1" applyBorder="1" applyAlignment="1" applyProtection="1">
      <alignment horizontal="right" vertical="top" readingOrder="1"/>
    </xf>
    <xf numFmtId="49" fontId="56" fillId="0" borderId="128" xfId="0" applyNumberFormat="1" applyFont="1" applyFill="1" applyBorder="1" applyAlignment="1" applyProtection="1">
      <alignment horizontal="right" vertical="top" readingOrder="1"/>
    </xf>
    <xf numFmtId="49" fontId="56" fillId="0" borderId="81" xfId="0" applyNumberFormat="1" applyFont="1" applyFill="1" applyBorder="1" applyAlignment="1" applyProtection="1">
      <alignment horizontal="right" vertical="top" readingOrder="1"/>
    </xf>
    <xf numFmtId="49" fontId="56" fillId="0" borderId="129" xfId="0" applyNumberFormat="1" applyFont="1" applyFill="1" applyBorder="1" applyAlignment="1" applyProtection="1">
      <alignment horizontal="right" vertical="top" readingOrder="1"/>
    </xf>
    <xf numFmtId="0" fontId="13" fillId="0" borderId="63" xfId="0" applyFont="1" applyFill="1" applyBorder="1" applyAlignment="1" applyProtection="1">
      <alignment horizontal="center" vertical="top" readingOrder="2"/>
    </xf>
    <xf numFmtId="2" fontId="12" fillId="0" borderId="54" xfId="0" applyNumberFormat="1" applyFont="1" applyFill="1" applyBorder="1" applyAlignment="1" applyProtection="1">
      <alignment horizontal="center" vertical="top" shrinkToFit="1" readingOrder="2"/>
    </xf>
    <xf numFmtId="2" fontId="12" fillId="0" borderId="53" xfId="0" applyNumberFormat="1" applyFont="1" applyFill="1" applyBorder="1" applyAlignment="1" applyProtection="1">
      <alignment horizontal="center" vertical="top" shrinkToFit="1" readingOrder="2"/>
    </xf>
    <xf numFmtId="2" fontId="12" fillId="0" borderId="55" xfId="0" applyNumberFormat="1" applyFont="1" applyFill="1" applyBorder="1" applyAlignment="1" applyProtection="1">
      <alignment horizontal="center" vertical="top" shrinkToFit="1" readingOrder="2"/>
    </xf>
    <xf numFmtId="0" fontId="49" fillId="0" borderId="147" xfId="0" applyFont="1" applyFill="1" applyBorder="1" applyAlignment="1" applyProtection="1">
      <alignment horizontal="center" vertical="top" readingOrder="2"/>
    </xf>
    <xf numFmtId="0" fontId="49" fillId="0" borderId="148" xfId="0" applyFont="1" applyFill="1" applyBorder="1" applyAlignment="1" applyProtection="1">
      <alignment horizontal="center" vertical="top" readingOrder="2"/>
    </xf>
    <xf numFmtId="0" fontId="49" fillId="0" borderId="149" xfId="0" applyFont="1" applyFill="1" applyBorder="1" applyAlignment="1" applyProtection="1">
      <alignment horizontal="center" vertical="top" readingOrder="2"/>
    </xf>
    <xf numFmtId="2" fontId="49" fillId="0" borderId="147" xfId="0" applyNumberFormat="1" applyFont="1" applyFill="1" applyBorder="1" applyAlignment="1" applyProtection="1">
      <alignment horizontal="center" vertical="top" shrinkToFit="1" readingOrder="2"/>
    </xf>
    <xf numFmtId="2" fontId="49" fillId="0" borderId="148" xfId="0" applyNumberFormat="1" applyFont="1" applyFill="1" applyBorder="1" applyAlignment="1" applyProtection="1">
      <alignment horizontal="center" vertical="top" shrinkToFit="1" readingOrder="2"/>
    </xf>
    <xf numFmtId="2" fontId="49" fillId="0" borderId="149" xfId="0" applyNumberFormat="1" applyFont="1" applyFill="1" applyBorder="1" applyAlignment="1" applyProtection="1">
      <alignment horizontal="center" vertical="top" shrinkToFit="1" readingOrder="2"/>
    </xf>
    <xf numFmtId="0" fontId="13" fillId="0" borderId="8" xfId="2" applyFont="1" applyFill="1" applyBorder="1" applyAlignment="1" applyProtection="1">
      <alignment horizontal="center" vertical="center" wrapText="1" readingOrder="2"/>
    </xf>
    <xf numFmtId="0" fontId="13" fillId="0" borderId="1" xfId="2" applyFont="1" applyFill="1" applyBorder="1" applyAlignment="1" applyProtection="1">
      <alignment horizontal="center" vertical="center" wrapText="1" readingOrder="2"/>
    </xf>
    <xf numFmtId="0" fontId="13" fillId="0" borderId="10" xfId="2" applyFont="1" applyFill="1" applyBorder="1" applyAlignment="1" applyProtection="1">
      <alignment horizontal="center" vertical="center" wrapText="1" readingOrder="2"/>
    </xf>
    <xf numFmtId="0" fontId="13" fillId="0" borderId="7" xfId="2" applyFont="1" applyFill="1" applyBorder="1" applyAlignment="1" applyProtection="1">
      <alignment horizontal="center" vertical="center" wrapText="1" readingOrder="2"/>
    </xf>
    <xf numFmtId="1" fontId="12" fillId="0" borderId="68" xfId="0" applyNumberFormat="1" applyFont="1" applyFill="1" applyBorder="1" applyAlignment="1" applyProtection="1">
      <alignment horizontal="center" vertical="top" shrinkToFit="1"/>
    </xf>
    <xf numFmtId="1" fontId="12" fillId="0" borderId="110" xfId="0" applyNumberFormat="1" applyFont="1" applyFill="1" applyBorder="1" applyAlignment="1" applyProtection="1">
      <alignment horizontal="center" vertical="top" shrinkToFit="1"/>
    </xf>
    <xf numFmtId="0" fontId="13" fillId="0" borderId="17" xfId="2" applyFont="1" applyFill="1" applyBorder="1" applyAlignment="1" applyProtection="1">
      <alignment horizontal="center" vertical="center" wrapText="1" readingOrder="2"/>
    </xf>
    <xf numFmtId="0" fontId="13" fillId="0" borderId="2" xfId="2" applyFont="1" applyFill="1" applyBorder="1" applyAlignment="1" applyProtection="1">
      <alignment horizontal="center" vertical="center" wrapText="1" readingOrder="2"/>
    </xf>
    <xf numFmtId="0" fontId="13" fillId="0" borderId="3" xfId="2" applyFont="1" applyFill="1" applyBorder="1" applyAlignment="1" applyProtection="1">
      <alignment horizontal="center" vertical="center" wrapText="1" readingOrder="2"/>
    </xf>
    <xf numFmtId="167" fontId="13" fillId="0" borderId="1" xfId="0" applyNumberFormat="1" applyFont="1" applyFill="1" applyBorder="1" applyAlignment="1" applyProtection="1">
      <alignment horizontal="center" vertical="center" readingOrder="2"/>
    </xf>
    <xf numFmtId="167" fontId="13" fillId="0" borderId="7" xfId="0" applyNumberFormat="1" applyFont="1" applyFill="1" applyBorder="1" applyAlignment="1" applyProtection="1">
      <alignment horizontal="center" vertical="center" readingOrder="2"/>
    </xf>
    <xf numFmtId="0" fontId="13" fillId="0" borderId="1" xfId="0" applyFont="1" applyFill="1" applyBorder="1" applyAlignment="1" applyProtection="1">
      <alignment horizontal="center" vertical="center" wrapText="1" readingOrder="2"/>
    </xf>
    <xf numFmtId="0" fontId="13" fillId="0" borderId="7" xfId="0" applyFont="1" applyFill="1" applyBorder="1" applyAlignment="1" applyProtection="1">
      <alignment horizontal="center" vertical="center" wrapText="1" readingOrder="2"/>
    </xf>
    <xf numFmtId="0" fontId="13" fillId="0" borderId="8" xfId="2" applyFont="1" applyFill="1" applyBorder="1" applyAlignment="1" applyProtection="1">
      <alignment horizontal="center" vertical="center" readingOrder="2"/>
    </xf>
    <xf numFmtId="0" fontId="13" fillId="0" borderId="25" xfId="2" applyFont="1" applyFill="1" applyBorder="1" applyAlignment="1" applyProtection="1">
      <alignment horizontal="center" vertical="center" readingOrder="2"/>
    </xf>
    <xf numFmtId="3" fontId="13" fillId="0" borderId="4" xfId="2" applyNumberFormat="1" applyFont="1" applyFill="1" applyBorder="1" applyAlignment="1" applyProtection="1">
      <alignment horizontal="center" vertical="center" wrapText="1" readingOrder="2"/>
    </xf>
    <xf numFmtId="0" fontId="13" fillId="0" borderId="4" xfId="2" applyFont="1" applyFill="1" applyBorder="1" applyAlignment="1" applyProtection="1">
      <alignment horizontal="center" vertical="center" wrapText="1" readingOrder="2"/>
    </xf>
    <xf numFmtId="0" fontId="13" fillId="0" borderId="17" xfId="2" applyFont="1" applyFill="1" applyBorder="1" applyAlignment="1" applyProtection="1">
      <alignment horizontal="center" vertical="center" readingOrder="2"/>
    </xf>
    <xf numFmtId="0" fontId="13" fillId="0" borderId="2" xfId="2" applyFont="1" applyFill="1" applyBorder="1" applyAlignment="1" applyProtection="1">
      <alignment horizontal="center" vertical="center" readingOrder="2"/>
    </xf>
    <xf numFmtId="0" fontId="13" fillId="0" borderId="3" xfId="2" applyFont="1" applyFill="1" applyBorder="1" applyAlignment="1" applyProtection="1">
      <alignment horizontal="center" vertical="center" readingOrder="2"/>
    </xf>
    <xf numFmtId="0" fontId="13" fillId="0" borderId="4" xfId="2" applyFont="1" applyFill="1" applyBorder="1" applyAlignment="1" applyProtection="1">
      <alignment horizontal="center" vertical="center" readingOrder="2"/>
    </xf>
    <xf numFmtId="167" fontId="13" fillId="0" borderId="1" xfId="2" applyNumberFormat="1" applyFont="1" applyFill="1" applyBorder="1" applyAlignment="1" applyProtection="1">
      <alignment horizontal="center" vertical="center" wrapText="1" readingOrder="2"/>
    </xf>
    <xf numFmtId="167" fontId="13" fillId="0" borderId="7" xfId="2" applyNumberFormat="1" applyFont="1" applyFill="1" applyBorder="1" applyAlignment="1" applyProtection="1">
      <alignment horizontal="center" vertical="center" wrapText="1" readingOrder="2"/>
    </xf>
    <xf numFmtId="0" fontId="13" fillId="0" borderId="12" xfId="2" applyFont="1" applyFill="1" applyBorder="1" applyAlignment="1" applyProtection="1">
      <alignment horizontal="center" vertical="center" readingOrder="2"/>
    </xf>
    <xf numFmtId="0" fontId="13" fillId="0" borderId="25" xfId="2" applyFont="1" applyFill="1" applyBorder="1" applyAlignment="1" applyProtection="1">
      <alignment horizontal="center" vertical="center" wrapText="1" readingOrder="2"/>
    </xf>
    <xf numFmtId="0" fontId="13" fillId="0" borderId="1" xfId="2" applyFont="1" applyFill="1" applyBorder="1" applyAlignment="1" applyProtection="1">
      <alignment horizontal="right" vertical="center" wrapText="1" readingOrder="2"/>
    </xf>
    <xf numFmtId="0" fontId="13" fillId="0" borderId="17" xfId="2" applyFont="1" applyFill="1" applyBorder="1" applyAlignment="1" applyProtection="1">
      <alignment horizontal="right" vertical="center" wrapText="1" readingOrder="2"/>
    </xf>
    <xf numFmtId="0" fontId="13" fillId="0" borderId="3" xfId="2" applyFont="1" applyFill="1" applyBorder="1" applyAlignment="1" applyProtection="1">
      <alignment horizontal="right" vertical="center" wrapText="1" readingOrder="2"/>
    </xf>
    <xf numFmtId="0" fontId="13" fillId="0" borderId="1" xfId="0" applyFont="1" applyFill="1" applyBorder="1" applyAlignment="1" applyProtection="1">
      <alignment horizontal="center" vertical="center" readingOrder="2"/>
    </xf>
    <xf numFmtId="0" fontId="13" fillId="0" borderId="7" xfId="0" applyFont="1" applyFill="1" applyBorder="1" applyAlignment="1" applyProtection="1">
      <alignment horizontal="center" vertical="center" readingOrder="2"/>
    </xf>
    <xf numFmtId="167" fontId="13" fillId="0" borderId="25" xfId="0" applyNumberFormat="1" applyFont="1" applyFill="1" applyBorder="1" applyAlignment="1" applyProtection="1">
      <alignment horizontal="center" vertical="center" readingOrder="2"/>
    </xf>
    <xf numFmtId="167" fontId="13" fillId="0" borderId="15" xfId="0" applyNumberFormat="1" applyFont="1" applyFill="1" applyBorder="1" applyAlignment="1" applyProtection="1">
      <alignment horizontal="center" vertical="center" readingOrder="2"/>
    </xf>
    <xf numFmtId="0" fontId="12" fillId="2" borderId="121" xfId="2" applyFont="1" applyFill="1" applyBorder="1" applyAlignment="1" applyProtection="1">
      <alignment horizontal="center" vertical="center"/>
    </xf>
    <xf numFmtId="49" fontId="49" fillId="0" borderId="56" xfId="0" applyNumberFormat="1" applyFont="1" applyFill="1" applyBorder="1" applyAlignment="1" applyProtection="1">
      <alignment horizontal="center" vertical="top" shrinkToFit="1" readingOrder="2"/>
    </xf>
    <xf numFmtId="49" fontId="49" fillId="0" borderId="49" xfId="0" applyNumberFormat="1" applyFont="1" applyFill="1" applyBorder="1" applyAlignment="1" applyProtection="1">
      <alignment horizontal="center" vertical="top" shrinkToFit="1" readingOrder="2"/>
    </xf>
    <xf numFmtId="164" fontId="56" fillId="0" borderId="17" xfId="1" applyNumberFormat="1" applyFont="1" applyFill="1" applyBorder="1" applyAlignment="1" applyProtection="1">
      <alignment horizontal="center" vertical="center" shrinkToFit="1" readingOrder="1"/>
    </xf>
    <xf numFmtId="164" fontId="56" fillId="0" borderId="2" xfId="1" applyNumberFormat="1" applyFont="1" applyFill="1" applyBorder="1" applyAlignment="1" applyProtection="1">
      <alignment horizontal="center" vertical="center" shrinkToFit="1" readingOrder="1"/>
    </xf>
    <xf numFmtId="164" fontId="56" fillId="0" borderId="3" xfId="1" applyNumberFormat="1" applyFont="1" applyFill="1" applyBorder="1" applyAlignment="1" applyProtection="1">
      <alignment horizontal="center" vertical="center" shrinkToFit="1" readingOrder="1"/>
    </xf>
    <xf numFmtId="0" fontId="55" fillId="2" borderId="120" xfId="2" applyFont="1" applyFill="1" applyBorder="1" applyAlignment="1" applyProtection="1">
      <alignment horizontal="center" vertical="center" readingOrder="2"/>
    </xf>
    <xf numFmtId="49" fontId="49" fillId="0" borderId="64" xfId="0" applyNumberFormat="1" applyFont="1" applyFill="1" applyBorder="1" applyAlignment="1" applyProtection="1">
      <alignment horizontal="center" vertical="top" shrinkToFit="1"/>
    </xf>
    <xf numFmtId="49" fontId="49" fillId="0" borderId="105" xfId="0" applyNumberFormat="1" applyFont="1" applyFill="1" applyBorder="1" applyAlignment="1" applyProtection="1">
      <alignment horizontal="center" vertical="top" shrinkToFit="1"/>
    </xf>
    <xf numFmtId="49" fontId="49" fillId="0" borderId="65" xfId="0" applyNumberFormat="1" applyFont="1" applyFill="1" applyBorder="1" applyAlignment="1" applyProtection="1">
      <alignment horizontal="center" vertical="top" shrinkToFit="1"/>
    </xf>
    <xf numFmtId="3" fontId="58" fillId="0" borderId="4" xfId="2" applyNumberFormat="1" applyFont="1" applyFill="1" applyBorder="1" applyAlignment="1" applyProtection="1">
      <alignment horizontal="right" vertical="center" shrinkToFit="1" readingOrder="1"/>
    </xf>
    <xf numFmtId="169" fontId="56" fillId="0" borderId="4" xfId="1" applyNumberFormat="1" applyFont="1" applyFill="1" applyBorder="1" applyAlignment="1" applyProtection="1">
      <alignment horizontal="center" vertical="center" shrinkToFit="1" readingOrder="1"/>
    </xf>
    <xf numFmtId="0" fontId="13" fillId="0" borderId="125" xfId="0" applyFont="1" applyFill="1" applyBorder="1" applyAlignment="1" applyProtection="1">
      <alignment horizontal="center" vertical="center" readingOrder="2"/>
    </xf>
    <xf numFmtId="0" fontId="13" fillId="0" borderId="126" xfId="0" applyFont="1" applyFill="1" applyBorder="1" applyAlignment="1" applyProtection="1">
      <alignment horizontal="center" vertical="center" readingOrder="2"/>
    </xf>
    <xf numFmtId="164" fontId="40" fillId="0" borderId="125" xfId="2" applyNumberFormat="1" applyFont="1" applyFill="1" applyBorder="1" applyAlignment="1" applyProtection="1">
      <alignment horizontal="center" vertical="center" shrinkToFit="1" readingOrder="2"/>
    </xf>
    <xf numFmtId="164" fontId="40" fillId="0" borderId="126" xfId="2" applyNumberFormat="1" applyFont="1" applyFill="1" applyBorder="1" applyAlignment="1" applyProtection="1">
      <alignment horizontal="center" vertical="center" shrinkToFit="1" readingOrder="2"/>
    </xf>
    <xf numFmtId="0" fontId="12" fillId="0" borderId="136" xfId="2" applyFont="1" applyFill="1" applyBorder="1" applyAlignment="1" applyProtection="1">
      <alignment horizontal="center" vertical="center" readingOrder="2"/>
    </xf>
    <xf numFmtId="0" fontId="56" fillId="0" borderId="4" xfId="0" applyFont="1" applyFill="1" applyBorder="1" applyAlignment="1" applyProtection="1">
      <alignment horizontal="center" readingOrder="2"/>
    </xf>
    <xf numFmtId="0" fontId="36" fillId="5" borderId="121" xfId="2" applyFont="1" applyFill="1" applyBorder="1" applyAlignment="1" applyProtection="1">
      <alignment horizontal="center" vertical="center" readingOrder="2"/>
    </xf>
    <xf numFmtId="0" fontId="12" fillId="11" borderId="70" xfId="0" applyFont="1" applyFill="1" applyBorder="1" applyAlignment="1" applyProtection="1">
      <alignment horizontal="center" readingOrder="2"/>
    </xf>
    <xf numFmtId="10" fontId="12" fillId="12" borderId="47" xfId="0" applyNumberFormat="1" applyFont="1" applyFill="1" applyBorder="1" applyAlignment="1" applyProtection="1">
      <alignment horizontal="center" shrinkToFit="1" readingOrder="1"/>
    </xf>
    <xf numFmtId="10" fontId="12" fillId="12" borderId="48" xfId="0" applyNumberFormat="1" applyFont="1" applyFill="1" applyBorder="1" applyAlignment="1" applyProtection="1">
      <alignment horizontal="center" shrinkToFit="1" readingOrder="1"/>
    </xf>
    <xf numFmtId="0" fontId="13" fillId="2" borderId="121" xfId="2" applyFont="1" applyFill="1" applyBorder="1" applyAlignment="1" applyProtection="1">
      <alignment horizontal="center" readingOrder="1"/>
    </xf>
    <xf numFmtId="0" fontId="13" fillId="2" borderId="121" xfId="2" applyFont="1" applyFill="1" applyBorder="1" applyAlignment="1" applyProtection="1">
      <alignment horizontal="center" vertical="center" readingOrder="1"/>
    </xf>
    <xf numFmtId="0" fontId="13" fillId="0" borderId="1" xfId="2" applyFont="1" applyFill="1" applyBorder="1" applyAlignment="1" applyProtection="1">
      <alignment horizontal="center" vertical="center" readingOrder="2"/>
    </xf>
    <xf numFmtId="0" fontId="13" fillId="0" borderId="12" xfId="2" applyFont="1" applyFill="1" applyBorder="1" applyAlignment="1" applyProtection="1">
      <alignment horizontal="center" vertical="center" wrapText="1" readingOrder="2"/>
    </xf>
    <xf numFmtId="0" fontId="13" fillId="0" borderId="8" xfId="2" applyFont="1" applyFill="1" applyBorder="1" applyAlignment="1" applyProtection="1">
      <alignment horizontal="center" vertical="top" wrapText="1" readingOrder="2"/>
    </xf>
    <xf numFmtId="0" fontId="13" fillId="0" borderId="1" xfId="2" applyFont="1" applyFill="1" applyBorder="1" applyAlignment="1" applyProtection="1">
      <alignment horizontal="center" vertical="top" wrapText="1" readingOrder="2"/>
    </xf>
    <xf numFmtId="0" fontId="13" fillId="0" borderId="25" xfId="2" applyFont="1" applyFill="1" applyBorder="1" applyAlignment="1" applyProtection="1">
      <alignment horizontal="center" vertical="top" wrapText="1" readingOrder="2"/>
    </xf>
    <xf numFmtId="0" fontId="7" fillId="0" borderId="0" xfId="0" applyFont="1" applyFill="1" applyBorder="1" applyAlignment="1" applyProtection="1">
      <alignment horizontal="right" readingOrder="2"/>
    </xf>
    <xf numFmtId="1" fontId="49" fillId="0" borderId="54" xfId="0" applyNumberFormat="1" applyFont="1" applyFill="1" applyBorder="1" applyAlignment="1" applyProtection="1">
      <alignment horizontal="center" vertical="top" shrinkToFit="1" readingOrder="2"/>
    </xf>
    <xf numFmtId="1" fontId="49" fillId="0" borderId="53" xfId="0" applyNumberFormat="1" applyFont="1" applyFill="1" applyBorder="1" applyAlignment="1" applyProtection="1">
      <alignment horizontal="center" vertical="top" shrinkToFit="1" readingOrder="2"/>
    </xf>
    <xf numFmtId="169" fontId="46" fillId="11" borderId="4" xfId="0" applyNumberFormat="1" applyFont="1" applyFill="1" applyBorder="1" applyAlignment="1" applyProtection="1">
      <alignment horizontal="center"/>
    </xf>
    <xf numFmtId="4" fontId="46" fillId="0" borderId="12" xfId="2" applyNumberFormat="1" applyFont="1" applyFill="1" applyBorder="1" applyAlignment="1" applyProtection="1">
      <alignment horizontal="center" readingOrder="2"/>
    </xf>
    <xf numFmtId="165" fontId="12" fillId="4" borderId="71" xfId="2" applyNumberFormat="1" applyFont="1" applyFill="1" applyBorder="1" applyAlignment="1" applyProtection="1">
      <alignment horizontal="center" shrinkToFit="1" readingOrder="2"/>
      <protection locked="0"/>
    </xf>
    <xf numFmtId="165" fontId="12" fillId="4" borderId="72" xfId="2" applyNumberFormat="1" applyFont="1" applyFill="1" applyBorder="1" applyAlignment="1" applyProtection="1">
      <alignment horizontal="center" shrinkToFit="1" readingOrder="2"/>
      <protection locked="0"/>
    </xf>
    <xf numFmtId="165" fontId="12" fillId="4" borderId="73" xfId="2" applyNumberFormat="1" applyFont="1" applyFill="1" applyBorder="1" applyAlignment="1" applyProtection="1">
      <alignment horizontal="center" shrinkToFit="1" readingOrder="2"/>
      <protection locked="0"/>
    </xf>
    <xf numFmtId="165" fontId="12" fillId="4" borderId="71" xfId="2" applyNumberFormat="1" applyFont="1" applyFill="1" applyBorder="1" applyAlignment="1" applyProtection="1">
      <alignment horizontal="center" vertical="center" shrinkToFit="1" readingOrder="2"/>
      <protection locked="0"/>
    </xf>
    <xf numFmtId="165" fontId="12" fillId="4" borderId="72" xfId="2" applyNumberFormat="1" applyFont="1" applyFill="1" applyBorder="1" applyAlignment="1" applyProtection="1">
      <alignment horizontal="center" vertical="center" shrinkToFit="1" readingOrder="2"/>
      <protection locked="0"/>
    </xf>
    <xf numFmtId="165" fontId="12" fillId="4" borderId="73" xfId="2" applyNumberFormat="1" applyFont="1" applyFill="1" applyBorder="1" applyAlignment="1" applyProtection="1">
      <alignment horizontal="center" vertical="center" shrinkToFit="1" readingOrder="2"/>
      <protection locked="0"/>
    </xf>
    <xf numFmtId="0" fontId="51" fillId="2" borderId="120" xfId="2" applyFont="1" applyFill="1" applyBorder="1" applyAlignment="1" applyProtection="1">
      <alignment horizontal="center" vertical="center" wrapText="1" readingOrder="2"/>
    </xf>
    <xf numFmtId="164" fontId="6" fillId="2" borderId="144" xfId="3" applyNumberFormat="1" applyFont="1" applyFill="1" applyBorder="1" applyAlignment="1" applyProtection="1">
      <alignment horizontal="center"/>
    </xf>
    <xf numFmtId="164" fontId="6" fillId="2" borderId="145" xfId="3" applyNumberFormat="1" applyFont="1" applyFill="1" applyBorder="1" applyAlignment="1" applyProtection="1">
      <alignment horizontal="center"/>
    </xf>
    <xf numFmtId="164" fontId="6" fillId="2" borderId="146" xfId="3" applyNumberFormat="1" applyFont="1" applyFill="1" applyBorder="1" applyAlignment="1" applyProtection="1">
      <alignment horizontal="center"/>
    </xf>
    <xf numFmtId="0" fontId="13" fillId="0" borderId="17" xfId="0" applyFont="1" applyFill="1" applyBorder="1" applyAlignment="1" applyProtection="1">
      <alignment horizontal="center" readingOrder="2"/>
    </xf>
    <xf numFmtId="0" fontId="13" fillId="0" borderId="3" xfId="0" applyFont="1" applyFill="1" applyBorder="1" applyAlignment="1" applyProtection="1">
      <alignment horizontal="center" readingOrder="2"/>
    </xf>
    <xf numFmtId="0" fontId="12" fillId="11" borderId="75" xfId="0" applyFont="1" applyFill="1" applyBorder="1" applyAlignment="1" applyProtection="1">
      <alignment horizontal="right" readingOrder="2"/>
    </xf>
    <xf numFmtId="1" fontId="12" fillId="2" borderId="62" xfId="2" applyNumberFormat="1" applyFont="1" applyFill="1" applyBorder="1" applyAlignment="1" applyProtection="1">
      <alignment horizontal="center" vertical="center" shrinkToFit="1" readingOrder="2"/>
    </xf>
    <xf numFmtId="0" fontId="1" fillId="0" borderId="62" xfId="0" applyFont="1" applyBorder="1" applyAlignment="1" applyProtection="1">
      <alignment readingOrder="2"/>
    </xf>
    <xf numFmtId="166" fontId="12" fillId="4" borderId="71" xfId="2" applyNumberFormat="1" applyFont="1" applyFill="1" applyBorder="1" applyAlignment="1" applyProtection="1">
      <alignment horizontal="center" vertical="center" shrinkToFit="1" readingOrder="2"/>
      <protection locked="0"/>
    </xf>
    <xf numFmtId="166" fontId="12" fillId="4" borderId="72" xfId="2" applyNumberFormat="1" applyFont="1" applyFill="1" applyBorder="1" applyAlignment="1" applyProtection="1">
      <alignment horizontal="center" vertical="center" shrinkToFit="1" readingOrder="2"/>
      <protection locked="0"/>
    </xf>
    <xf numFmtId="166" fontId="12" fillId="4" borderId="74" xfId="2" applyNumberFormat="1" applyFont="1" applyFill="1" applyBorder="1" applyAlignment="1" applyProtection="1">
      <alignment horizontal="center" vertical="center" shrinkToFit="1" readingOrder="2"/>
      <protection locked="0"/>
    </xf>
    <xf numFmtId="0" fontId="46" fillId="11" borderId="4" xfId="0" applyFont="1" applyFill="1" applyBorder="1" applyAlignment="1" applyProtection="1">
      <alignment horizontal="center" readingOrder="2"/>
    </xf>
    <xf numFmtId="164" fontId="40" fillId="27" borderId="117" xfId="2" applyNumberFormat="1" applyFont="1" applyFill="1" applyBorder="1" applyAlignment="1" applyProtection="1">
      <alignment horizontal="center" vertical="center" shrinkToFit="1" readingOrder="2"/>
    </xf>
    <xf numFmtId="164" fontId="40" fillId="27" borderId="118" xfId="2" applyNumberFormat="1" applyFont="1" applyFill="1" applyBorder="1" applyAlignment="1" applyProtection="1">
      <alignment horizontal="center" vertical="center" shrinkToFit="1" readingOrder="2"/>
    </xf>
    <xf numFmtId="164" fontId="40" fillId="27" borderId="119" xfId="2" applyNumberFormat="1" applyFont="1" applyFill="1" applyBorder="1" applyAlignment="1" applyProtection="1">
      <alignment horizontal="center" vertical="center" shrinkToFit="1" readingOrder="2"/>
    </xf>
    <xf numFmtId="0" fontId="12" fillId="2" borderId="121" xfId="2" applyFont="1" applyFill="1" applyBorder="1" applyAlignment="1" applyProtection="1">
      <alignment horizontal="center" vertical="center" wrapText="1" readingOrder="2"/>
    </xf>
    <xf numFmtId="0" fontId="12" fillId="2" borderId="122" xfId="2" applyFont="1" applyFill="1" applyBorder="1" applyAlignment="1" applyProtection="1">
      <alignment horizontal="center" vertical="center" readingOrder="2"/>
    </xf>
    <xf numFmtId="49" fontId="45" fillId="4" borderId="4" xfId="2" applyNumberFormat="1" applyFont="1" applyFill="1" applyBorder="1" applyAlignment="1" applyProtection="1">
      <alignment horizontal="right" vertical="center" shrinkToFit="1" readingOrder="1"/>
      <protection locked="0"/>
    </xf>
    <xf numFmtId="0" fontId="47" fillId="11" borderId="58" xfId="0" applyFont="1" applyFill="1" applyBorder="1" applyAlignment="1" applyProtection="1">
      <alignment horizontal="right" readingOrder="2"/>
    </xf>
    <xf numFmtId="0" fontId="47" fillId="11" borderId="59" xfId="0" applyFont="1" applyFill="1" applyBorder="1" applyAlignment="1" applyProtection="1">
      <alignment horizontal="right" readingOrder="2"/>
    </xf>
    <xf numFmtId="0" fontId="47" fillId="11" borderId="60" xfId="0" applyFont="1" applyFill="1" applyBorder="1" applyAlignment="1" applyProtection="1">
      <alignment horizontal="right" readingOrder="2"/>
    </xf>
    <xf numFmtId="10" fontId="45" fillId="4" borderId="12" xfId="3" applyNumberFormat="1" applyFont="1" applyFill="1" applyBorder="1" applyAlignment="1" applyProtection="1">
      <alignment horizontal="center" vertical="center" shrinkToFit="1" readingOrder="1"/>
      <protection locked="0"/>
    </xf>
    <xf numFmtId="169" fontId="45" fillId="4" borderId="4" xfId="1" applyNumberFormat="1" applyFont="1" applyFill="1" applyBorder="1" applyAlignment="1" applyProtection="1">
      <alignment horizontal="center" vertical="center" shrinkToFit="1" readingOrder="1"/>
      <protection locked="0"/>
    </xf>
    <xf numFmtId="164" fontId="46" fillId="2" borderId="4" xfId="2" applyNumberFormat="1" applyFont="1" applyFill="1" applyBorder="1" applyAlignment="1" applyProtection="1">
      <alignment horizontal="center" vertical="center" shrinkToFit="1" readingOrder="1"/>
    </xf>
    <xf numFmtId="0" fontId="13" fillId="11" borderId="117" xfId="0" applyFont="1" applyFill="1" applyBorder="1" applyAlignment="1" applyProtection="1">
      <alignment horizontal="center" vertical="center" readingOrder="2"/>
    </xf>
    <xf numFmtId="0" fontId="13" fillId="11" borderId="118" xfId="0" applyFont="1" applyFill="1" applyBorder="1" applyAlignment="1" applyProtection="1">
      <alignment horizontal="center" vertical="center" readingOrder="2"/>
    </xf>
    <xf numFmtId="0" fontId="13" fillId="11" borderId="119" xfId="0" applyFont="1" applyFill="1" applyBorder="1" applyAlignment="1" applyProtection="1">
      <alignment horizontal="center" vertical="center" readingOrder="2"/>
    </xf>
    <xf numFmtId="0" fontId="12" fillId="11" borderId="32" xfId="0" applyFont="1" applyFill="1" applyBorder="1" applyAlignment="1" applyProtection="1">
      <alignment horizontal="right" vertical="center" readingOrder="2"/>
    </xf>
    <xf numFmtId="49" fontId="13" fillId="2" borderId="17" xfId="2" applyNumberFormat="1" applyFont="1" applyFill="1" applyBorder="1" applyAlignment="1" applyProtection="1">
      <alignment horizontal="center" vertical="center"/>
    </xf>
    <xf numFmtId="49" fontId="13" fillId="2" borderId="2" xfId="2" applyNumberFormat="1" applyFont="1" applyFill="1" applyBorder="1" applyAlignment="1" applyProtection="1">
      <alignment horizontal="center" vertical="center"/>
    </xf>
    <xf numFmtId="49" fontId="13" fillId="2" borderId="3" xfId="2" applyNumberFormat="1" applyFont="1" applyFill="1" applyBorder="1" applyAlignment="1" applyProtection="1">
      <alignment horizontal="center" vertical="center"/>
    </xf>
    <xf numFmtId="0" fontId="12" fillId="0" borderId="0" xfId="0" applyFont="1" applyFill="1" applyAlignment="1" applyProtection="1">
      <alignment horizontal="right" readingOrder="2"/>
    </xf>
    <xf numFmtId="0" fontId="13" fillId="2" borderId="4" xfId="2" applyFont="1" applyFill="1" applyBorder="1" applyAlignment="1" applyProtection="1">
      <alignment horizontal="center" vertical="top" wrapText="1" readingOrder="2"/>
    </xf>
    <xf numFmtId="0" fontId="7" fillId="0" borderId="22" xfId="0" applyFont="1" applyBorder="1" applyAlignment="1" applyProtection="1">
      <alignment horizontal="right" readingOrder="2"/>
    </xf>
    <xf numFmtId="0" fontId="7" fillId="0" borderId="26" xfId="0" applyFont="1" applyBorder="1" applyAlignment="1" applyProtection="1">
      <alignment horizontal="right" readingOrder="2"/>
    </xf>
    <xf numFmtId="0" fontId="12" fillId="11" borderId="58" xfId="0" applyFont="1" applyFill="1" applyBorder="1" applyAlignment="1" applyProtection="1">
      <alignment horizontal="center" shrinkToFit="1" readingOrder="2"/>
    </xf>
    <xf numFmtId="0" fontId="12" fillId="11" borderId="59" xfId="0" applyFont="1" applyFill="1" applyBorder="1" applyAlignment="1" applyProtection="1">
      <alignment horizontal="center" shrinkToFit="1" readingOrder="2"/>
    </xf>
    <xf numFmtId="0" fontId="12" fillId="11" borderId="60" xfId="0" applyFont="1" applyFill="1" applyBorder="1" applyAlignment="1" applyProtection="1">
      <alignment horizontal="center" shrinkToFit="1" readingOrder="2"/>
    </xf>
    <xf numFmtId="9" fontId="12" fillId="0" borderId="0" xfId="0" applyNumberFormat="1" applyFont="1" applyFill="1" applyBorder="1" applyAlignment="1" applyProtection="1">
      <alignment horizontal="center" shrinkToFit="1" readingOrder="2"/>
    </xf>
    <xf numFmtId="9" fontId="12" fillId="12" borderId="47" xfId="0" applyNumberFormat="1" applyFont="1" applyFill="1" applyBorder="1" applyAlignment="1" applyProtection="1">
      <alignment horizontal="center" shrinkToFit="1" readingOrder="2"/>
    </xf>
    <xf numFmtId="9" fontId="12" fillId="12" borderId="48" xfId="0" applyNumberFormat="1" applyFont="1" applyFill="1" applyBorder="1" applyAlignment="1" applyProtection="1">
      <alignment horizontal="center" shrinkToFit="1" readingOrder="2"/>
    </xf>
    <xf numFmtId="0" fontId="33" fillId="0" borderId="0" xfId="0" applyFont="1" applyFill="1" applyBorder="1" applyAlignment="1" applyProtection="1">
      <alignment horizontal="right" readingOrder="2"/>
    </xf>
    <xf numFmtId="49" fontId="33" fillId="4" borderId="30" xfId="0" applyNumberFormat="1" applyFont="1" applyFill="1" applyBorder="1" applyAlignment="1" applyProtection="1">
      <alignment horizontal="right" shrinkToFit="1" readingOrder="2"/>
      <protection locked="0"/>
    </xf>
    <xf numFmtId="49" fontId="33" fillId="4" borderId="5" xfId="0" applyNumberFormat="1" applyFont="1" applyFill="1" applyBorder="1" applyAlignment="1" applyProtection="1">
      <alignment horizontal="right" shrinkToFit="1" readingOrder="2"/>
      <protection locked="0"/>
    </xf>
    <xf numFmtId="49" fontId="33" fillId="4" borderId="6" xfId="0" applyNumberFormat="1" applyFont="1" applyFill="1" applyBorder="1" applyAlignment="1" applyProtection="1">
      <alignment horizontal="right" shrinkToFit="1" readingOrder="2"/>
      <protection locked="0"/>
    </xf>
    <xf numFmtId="0" fontId="5" fillId="4" borderId="30" xfId="4" applyFill="1" applyBorder="1" applyAlignment="1" applyProtection="1">
      <alignment horizontal="right" shrinkToFit="1" readingOrder="2"/>
      <protection locked="0"/>
    </xf>
    <xf numFmtId="0" fontId="33" fillId="4" borderId="5" xfId="0" applyFont="1" applyFill="1" applyBorder="1" applyAlignment="1" applyProtection="1">
      <alignment horizontal="right" shrinkToFit="1" readingOrder="2"/>
      <protection locked="0"/>
    </xf>
    <xf numFmtId="0" fontId="12" fillId="11" borderId="31" xfId="0" applyFont="1" applyFill="1" applyBorder="1" applyAlignment="1" applyProtection="1">
      <alignment horizontal="right" readingOrder="2"/>
    </xf>
    <xf numFmtId="0" fontId="12" fillId="11" borderId="14" xfId="0" applyFont="1" applyFill="1" applyBorder="1" applyAlignment="1" applyProtection="1">
      <alignment horizontal="right" readingOrder="2"/>
    </xf>
    <xf numFmtId="0" fontId="12" fillId="2" borderId="85" xfId="0" applyFont="1" applyFill="1" applyBorder="1" applyAlignment="1" applyProtection="1">
      <alignment horizontal="right" readingOrder="2"/>
    </xf>
    <xf numFmtId="1" fontId="13" fillId="4" borderId="71" xfId="0" applyNumberFormat="1" applyFont="1" applyFill="1" applyBorder="1" applyAlignment="1" applyProtection="1">
      <alignment horizontal="center" vertical="center" shrinkToFit="1" readingOrder="2"/>
      <protection locked="0"/>
    </xf>
    <xf numFmtId="1" fontId="13" fillId="4" borderId="72" xfId="0" applyNumberFormat="1" applyFont="1" applyFill="1" applyBorder="1" applyAlignment="1" applyProtection="1">
      <alignment horizontal="center" vertical="center" shrinkToFit="1" readingOrder="2"/>
      <protection locked="0"/>
    </xf>
    <xf numFmtId="49" fontId="13" fillId="4" borderId="97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98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30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5" xfId="0" applyNumberFormat="1" applyFont="1" applyFill="1" applyBorder="1" applyAlignment="1" applyProtection="1">
      <alignment horizontal="left" wrapText="1" readingOrder="2"/>
      <protection locked="0"/>
    </xf>
    <xf numFmtId="49" fontId="13" fillId="4" borderId="29" xfId="0" applyNumberFormat="1" applyFont="1" applyFill="1" applyBorder="1" applyAlignment="1" applyProtection="1">
      <alignment horizontal="center" shrinkToFit="1" readingOrder="2"/>
      <protection locked="0"/>
    </xf>
    <xf numFmtId="49" fontId="13" fillId="4" borderId="5" xfId="0" applyNumberFormat="1" applyFont="1" applyFill="1" applyBorder="1" applyAlignment="1" applyProtection="1">
      <alignment horizontal="center" shrinkToFit="1" readingOrder="2"/>
      <protection locked="0"/>
    </xf>
    <xf numFmtId="49" fontId="13" fillId="4" borderId="6" xfId="0" applyNumberFormat="1" applyFont="1" applyFill="1" applyBorder="1" applyAlignment="1" applyProtection="1">
      <alignment horizontal="center" shrinkToFit="1" readingOrder="2"/>
      <protection locked="0"/>
    </xf>
    <xf numFmtId="167" fontId="12" fillId="26" borderId="79" xfId="0" applyNumberFormat="1" applyFont="1" applyFill="1" applyBorder="1" applyAlignment="1" applyProtection="1">
      <alignment horizontal="center" shrinkToFit="1" readingOrder="2"/>
    </xf>
    <xf numFmtId="0" fontId="31" fillId="0" borderId="33" xfId="0" applyFont="1" applyFill="1" applyBorder="1" applyAlignment="1" applyProtection="1">
      <alignment horizontal="center" vertical="center" readingOrder="2"/>
    </xf>
    <xf numFmtId="0" fontId="31" fillId="0" borderId="34" xfId="0" applyFont="1" applyFill="1" applyBorder="1" applyAlignment="1" applyProtection="1">
      <alignment horizontal="center" vertical="center" readingOrder="2"/>
    </xf>
    <xf numFmtId="0" fontId="31" fillId="0" borderId="35" xfId="0" applyFont="1" applyFill="1" applyBorder="1" applyAlignment="1" applyProtection="1">
      <alignment horizontal="center" vertical="center" readingOrder="2"/>
    </xf>
    <xf numFmtId="0" fontId="32" fillId="6" borderId="0" xfId="0" applyFont="1" applyFill="1" applyAlignment="1" applyProtection="1">
      <alignment horizontal="center" vertical="center" readingOrder="2"/>
    </xf>
    <xf numFmtId="0" fontId="12" fillId="0" borderId="36" xfId="0" applyFont="1" applyFill="1" applyBorder="1" applyAlignment="1" applyProtection="1">
      <alignment horizontal="center" readingOrder="2"/>
    </xf>
    <xf numFmtId="0" fontId="12" fillId="0" borderId="37" xfId="0" applyFont="1" applyFill="1" applyBorder="1" applyAlignment="1" applyProtection="1">
      <alignment horizontal="center" readingOrder="2"/>
    </xf>
    <xf numFmtId="0" fontId="12" fillId="0" borderId="38" xfId="0" applyFont="1" applyFill="1" applyBorder="1" applyAlignment="1" applyProtection="1">
      <alignment horizontal="center" readingOrder="2"/>
    </xf>
    <xf numFmtId="0" fontId="33" fillId="4" borderId="30" xfId="0" applyFont="1" applyFill="1" applyBorder="1" applyAlignment="1" applyProtection="1">
      <alignment horizontal="right" shrinkToFit="1" readingOrder="2"/>
      <protection locked="0"/>
    </xf>
    <xf numFmtId="0" fontId="33" fillId="4" borderId="6" xfId="0" applyFont="1" applyFill="1" applyBorder="1" applyAlignment="1" applyProtection="1">
      <alignment horizontal="right" shrinkToFit="1" readingOrder="2"/>
      <protection locked="0"/>
    </xf>
    <xf numFmtId="0" fontId="7" fillId="0" borderId="0" xfId="0" applyFont="1" applyFill="1" applyBorder="1" applyAlignment="1" applyProtection="1">
      <alignment vertical="center" readingOrder="2"/>
      <protection locked="0"/>
    </xf>
    <xf numFmtId="0" fontId="31" fillId="0" borderId="67" xfId="0" applyFont="1" applyFill="1" applyBorder="1" applyAlignment="1" applyProtection="1">
      <alignment horizontal="center" vertical="center" readingOrder="2"/>
    </xf>
    <xf numFmtId="0" fontId="31" fillId="0" borderId="68" xfId="0" applyFont="1" applyFill="1" applyBorder="1" applyAlignment="1" applyProtection="1">
      <alignment horizontal="center" vertical="center" readingOrder="2"/>
    </xf>
    <xf numFmtId="0" fontId="31" fillId="0" borderId="69" xfId="0" applyFont="1" applyFill="1" applyBorder="1" applyAlignment="1" applyProtection="1">
      <alignment horizontal="center" vertical="center" readingOrder="2"/>
    </xf>
    <xf numFmtId="0" fontId="13" fillId="4" borderId="76" xfId="0" applyFont="1" applyFill="1" applyBorder="1" applyAlignment="1" applyProtection="1">
      <alignment horizontal="center" vertical="center" shrinkToFit="1" readingOrder="2"/>
      <protection locked="0"/>
    </xf>
    <xf numFmtId="0" fontId="12" fillId="11" borderId="58" xfId="0" applyFont="1" applyFill="1" applyBorder="1" applyAlignment="1" applyProtection="1">
      <alignment readingOrder="2"/>
    </xf>
    <xf numFmtId="0" fontId="12" fillId="11" borderId="59" xfId="0" applyFont="1" applyFill="1" applyBorder="1" applyAlignment="1" applyProtection="1">
      <alignment readingOrder="2"/>
    </xf>
    <xf numFmtId="0" fontId="12" fillId="11" borderId="60" xfId="0" applyFont="1" applyFill="1" applyBorder="1" applyAlignment="1" applyProtection="1">
      <alignment readingOrder="2"/>
    </xf>
    <xf numFmtId="4" fontId="46" fillId="0" borderId="137" xfId="2" applyNumberFormat="1" applyFont="1" applyFill="1" applyBorder="1" applyAlignment="1" applyProtection="1">
      <alignment horizontal="center" vertical="center" readingOrder="2"/>
    </xf>
    <xf numFmtId="4" fontId="46" fillId="0" borderId="0" xfId="2" applyNumberFormat="1" applyFont="1" applyFill="1" applyBorder="1" applyAlignment="1" applyProtection="1">
      <alignment horizontal="center" vertical="center" readingOrder="2"/>
    </xf>
    <xf numFmtId="168" fontId="56" fillId="0" borderId="12" xfId="3" applyNumberFormat="1" applyFont="1" applyFill="1" applyBorder="1" applyAlignment="1" applyProtection="1">
      <alignment horizontal="center" readingOrder="2"/>
    </xf>
    <xf numFmtId="0" fontId="55" fillId="0" borderId="137" xfId="2" applyFont="1" applyFill="1" applyBorder="1" applyAlignment="1" applyProtection="1">
      <alignment horizontal="center" vertical="center" readingOrder="2"/>
    </xf>
    <xf numFmtId="0" fontId="55" fillId="0" borderId="0" xfId="2" applyFont="1" applyFill="1" applyBorder="1" applyAlignment="1" applyProtection="1">
      <alignment horizontal="center" vertical="center" readingOrder="2"/>
    </xf>
    <xf numFmtId="0" fontId="55" fillId="0" borderId="134" xfId="2" applyFont="1" applyFill="1" applyBorder="1" applyAlignment="1" applyProtection="1">
      <alignment horizontal="center" vertical="center" readingOrder="2"/>
    </xf>
    <xf numFmtId="0" fontId="55" fillId="0" borderId="136" xfId="2" applyFont="1" applyFill="1" applyBorder="1" applyAlignment="1" applyProtection="1">
      <alignment horizontal="center" vertical="center" readingOrder="2"/>
    </xf>
    <xf numFmtId="164" fontId="56" fillId="0" borderId="4" xfId="1" applyNumberFormat="1" applyFont="1" applyFill="1" applyBorder="1" applyAlignment="1" applyProtection="1">
      <alignment horizontal="center" vertical="center" shrinkToFit="1" readingOrder="1"/>
    </xf>
    <xf numFmtId="0" fontId="13" fillId="0" borderId="127" xfId="0" applyFont="1" applyFill="1" applyBorder="1" applyAlignment="1" applyProtection="1">
      <alignment horizontal="center" readingOrder="2"/>
    </xf>
    <xf numFmtId="0" fontId="55" fillId="0" borderId="135" xfId="2" applyFont="1" applyFill="1" applyBorder="1" applyAlignment="1" applyProtection="1">
      <alignment horizontal="center" vertical="center" readingOrder="2"/>
    </xf>
    <xf numFmtId="164" fontId="56" fillId="0" borderId="17" xfId="2" applyNumberFormat="1" applyFont="1" applyFill="1" applyBorder="1" applyAlignment="1" applyProtection="1">
      <alignment horizontal="center" vertical="center" shrinkToFit="1" readingOrder="1"/>
    </xf>
    <xf numFmtId="164" fontId="56" fillId="0" borderId="2" xfId="2" applyNumberFormat="1" applyFont="1" applyFill="1" applyBorder="1" applyAlignment="1" applyProtection="1">
      <alignment horizontal="center" vertical="center" shrinkToFit="1" readingOrder="1"/>
    </xf>
    <xf numFmtId="164" fontId="56" fillId="0" borderId="3" xfId="2" applyNumberFormat="1" applyFont="1" applyFill="1" applyBorder="1" applyAlignment="1" applyProtection="1">
      <alignment horizontal="center" vertical="center" shrinkToFit="1" readingOrder="1"/>
    </xf>
    <xf numFmtId="1" fontId="33" fillId="4" borderId="30" xfId="0" applyNumberFormat="1" applyFont="1" applyFill="1" applyBorder="1" applyAlignment="1" applyProtection="1">
      <alignment horizontal="right" shrinkToFit="1" readingOrder="2"/>
      <protection locked="0"/>
    </xf>
    <xf numFmtId="1" fontId="33" fillId="4" borderId="5" xfId="0" applyNumberFormat="1" applyFont="1" applyFill="1" applyBorder="1" applyAlignment="1" applyProtection="1">
      <alignment horizontal="right" shrinkToFit="1" readingOrder="2"/>
      <protection locked="0"/>
    </xf>
    <xf numFmtId="1" fontId="33" fillId="4" borderId="6" xfId="0" applyNumberFormat="1" applyFont="1" applyFill="1" applyBorder="1" applyAlignment="1" applyProtection="1">
      <alignment horizontal="right" shrinkToFit="1" readingOrder="2"/>
      <protection locked="0"/>
    </xf>
    <xf numFmtId="1" fontId="13" fillId="4" borderId="97" xfId="0" applyNumberFormat="1" applyFont="1" applyFill="1" applyBorder="1" applyAlignment="1" applyProtection="1">
      <alignment horizontal="left" wrapText="1" readingOrder="2"/>
      <protection locked="0"/>
    </xf>
    <xf numFmtId="1" fontId="13" fillId="4" borderId="98" xfId="0" applyNumberFormat="1" applyFont="1" applyFill="1" applyBorder="1" applyAlignment="1" applyProtection="1">
      <alignment horizontal="left" wrapText="1" readingOrder="2"/>
      <protection locked="0"/>
    </xf>
    <xf numFmtId="1" fontId="13" fillId="4" borderId="30" xfId="0" applyNumberFormat="1" applyFont="1" applyFill="1" applyBorder="1" applyAlignment="1" applyProtection="1">
      <alignment horizontal="left" wrapText="1" readingOrder="2"/>
      <protection locked="0"/>
    </xf>
    <xf numFmtId="1" fontId="13" fillId="4" borderId="5" xfId="0" applyNumberFormat="1" applyFont="1" applyFill="1" applyBorder="1" applyAlignment="1" applyProtection="1">
      <alignment horizontal="left" wrapText="1" readingOrder="2"/>
      <protection locked="0"/>
    </xf>
    <xf numFmtId="1" fontId="12" fillId="4" borderId="29" xfId="0" applyNumberFormat="1" applyFont="1" applyFill="1" applyBorder="1" applyAlignment="1" applyProtection="1">
      <alignment horizontal="center" shrinkToFit="1" readingOrder="2"/>
      <protection locked="0"/>
    </xf>
    <xf numFmtId="1" fontId="12" fillId="4" borderId="5" xfId="0" applyNumberFormat="1" applyFont="1" applyFill="1" applyBorder="1" applyAlignment="1" applyProtection="1">
      <alignment horizontal="center" shrinkToFit="1" readingOrder="2"/>
      <protection locked="0"/>
    </xf>
    <xf numFmtId="1" fontId="12" fillId="4" borderId="6" xfId="0" applyNumberFormat="1" applyFont="1" applyFill="1" applyBorder="1" applyAlignment="1" applyProtection="1">
      <alignment horizontal="center" shrinkToFit="1" readingOrder="2"/>
      <protection locked="0"/>
    </xf>
    <xf numFmtId="1" fontId="12" fillId="16" borderId="71" xfId="0" applyNumberFormat="1" applyFont="1" applyFill="1" applyBorder="1" applyAlignment="1" applyProtection="1">
      <alignment horizontal="center" readingOrder="2"/>
      <protection locked="0"/>
    </xf>
    <xf numFmtId="1" fontId="12" fillId="16" borderId="72" xfId="0" applyNumberFormat="1" applyFont="1" applyFill="1" applyBorder="1" applyAlignment="1" applyProtection="1">
      <alignment horizontal="center" readingOrder="2"/>
      <protection locked="0"/>
    </xf>
    <xf numFmtId="49" fontId="45" fillId="11" borderId="4" xfId="2" applyNumberFormat="1" applyFont="1" applyFill="1" applyBorder="1" applyAlignment="1" applyProtection="1">
      <alignment horizontal="right" vertical="center" shrinkToFit="1" readingOrder="1"/>
    </xf>
    <xf numFmtId="169" fontId="45" fillId="11" borderId="4" xfId="1" applyNumberFormat="1" applyFont="1" applyFill="1" applyBorder="1" applyAlignment="1" applyProtection="1">
      <alignment horizontal="center" vertical="center" shrinkToFit="1" readingOrder="1"/>
    </xf>
    <xf numFmtId="10" fontId="45" fillId="11" borderId="4" xfId="3" applyNumberFormat="1" applyFont="1" applyFill="1" applyBorder="1" applyAlignment="1" applyProtection="1">
      <alignment horizontal="center" vertical="center" shrinkToFit="1" readingOrder="1"/>
    </xf>
    <xf numFmtId="164" fontId="45" fillId="11" borderId="4" xfId="2" applyNumberFormat="1" applyFont="1" applyFill="1" applyBorder="1" applyAlignment="1" applyProtection="1">
      <alignment horizontal="center" vertical="center" shrinkToFit="1" readingOrder="1"/>
    </xf>
    <xf numFmtId="168" fontId="45" fillId="11" borderId="4" xfId="3" applyNumberFormat="1" applyFont="1" applyFill="1" applyBorder="1" applyAlignment="1" applyProtection="1">
      <alignment horizontal="center" vertical="center" shrinkToFit="1" readingOrder="1"/>
    </xf>
    <xf numFmtId="10" fontId="12" fillId="4" borderId="121" xfId="2" applyNumberFormat="1" applyFont="1" applyFill="1" applyBorder="1" applyAlignment="1" applyProtection="1">
      <alignment vertical="center" readingOrder="2"/>
    </xf>
    <xf numFmtId="164" fontId="51" fillId="2" borderId="120" xfId="2" applyNumberFormat="1" applyFont="1" applyFill="1" applyBorder="1" applyAlignment="1" applyProtection="1">
      <alignment horizontal="center" vertical="center"/>
    </xf>
    <xf numFmtId="164" fontId="51" fillId="2" borderId="120" xfId="2" applyNumberFormat="1" applyFont="1" applyFill="1" applyBorder="1" applyAlignment="1" applyProtection="1">
      <alignment horizontal="center" vertical="center" shrinkToFit="1"/>
    </xf>
    <xf numFmtId="164" fontId="52" fillId="2" borderId="120" xfId="2" applyNumberFormat="1" applyFont="1" applyFill="1" applyBorder="1" applyAlignment="1" applyProtection="1">
      <alignment horizontal="center" vertical="center" shrinkToFit="1"/>
    </xf>
    <xf numFmtId="164" fontId="51" fillId="2" borderId="36" xfId="2" applyNumberFormat="1" applyFont="1" applyFill="1" applyBorder="1" applyAlignment="1" applyProtection="1">
      <alignment horizontal="center" vertical="center"/>
    </xf>
    <xf numFmtId="164" fontId="51" fillId="2" borderId="38" xfId="2" applyNumberFormat="1" applyFont="1" applyFill="1" applyBorder="1" applyAlignment="1" applyProtection="1">
      <alignment horizontal="center" vertical="center"/>
    </xf>
    <xf numFmtId="164" fontId="52" fillId="16" borderId="120" xfId="2" applyNumberFormat="1" applyFont="1" applyFill="1" applyBorder="1" applyAlignment="1" applyProtection="1">
      <alignment horizontal="center" vertical="center" shrinkToFit="1"/>
      <protection locked="0"/>
    </xf>
    <xf numFmtId="164" fontId="51" fillId="16" borderId="120" xfId="2" applyNumberFormat="1" applyFont="1" applyFill="1" applyBorder="1" applyAlignment="1" applyProtection="1">
      <alignment horizontal="center" vertical="center"/>
      <protection locked="0"/>
    </xf>
    <xf numFmtId="164" fontId="52" fillId="2" borderId="120" xfId="2" applyNumberFormat="1" applyFont="1" applyFill="1" applyBorder="1" applyAlignment="1" applyProtection="1">
      <alignment horizontal="center" vertical="center"/>
    </xf>
    <xf numFmtId="164" fontId="52" fillId="2" borderId="36" xfId="2" applyNumberFormat="1" applyFont="1" applyFill="1" applyBorder="1" applyAlignment="1" applyProtection="1">
      <alignment horizontal="center" vertical="center"/>
    </xf>
    <xf numFmtId="164" fontId="52" fillId="2" borderId="38" xfId="2" applyNumberFormat="1" applyFont="1" applyFill="1" applyBorder="1" applyAlignment="1" applyProtection="1">
      <alignment horizontal="center" vertical="center"/>
    </xf>
    <xf numFmtId="0" fontId="13" fillId="0" borderId="17" xfId="2" applyFont="1" applyFill="1" applyBorder="1" applyAlignment="1" applyProtection="1">
      <alignment horizontal="center" vertical="center"/>
    </xf>
    <xf numFmtId="0" fontId="13" fillId="0" borderId="2" xfId="2" applyFont="1" applyFill="1" applyBorder="1" applyAlignment="1" applyProtection="1">
      <alignment horizontal="center" vertical="center"/>
    </xf>
    <xf numFmtId="0" fontId="13" fillId="0" borderId="3" xfId="2" applyFont="1" applyFill="1" applyBorder="1" applyAlignment="1" applyProtection="1">
      <alignment horizontal="center" vertical="center"/>
    </xf>
    <xf numFmtId="49" fontId="13" fillId="0" borderId="17" xfId="2" applyNumberFormat="1" applyFont="1" applyFill="1" applyBorder="1" applyAlignment="1" applyProtection="1">
      <alignment horizontal="center" vertical="center"/>
    </xf>
    <xf numFmtId="0" fontId="12" fillId="0" borderId="28" xfId="0" applyFont="1" applyFill="1" applyBorder="1" applyAlignment="1" applyProtection="1">
      <alignment horizontal="center" vertical="center" wrapText="1" readingOrder="2"/>
    </xf>
    <xf numFmtId="0" fontId="12" fillId="0" borderId="101" xfId="0" applyFont="1" applyFill="1" applyBorder="1" applyAlignment="1" applyProtection="1">
      <alignment horizontal="center" vertical="center" wrapText="1" readingOrder="2"/>
    </xf>
    <xf numFmtId="0" fontId="12" fillId="0" borderId="102" xfId="0" applyFont="1" applyFill="1" applyBorder="1" applyAlignment="1" applyProtection="1">
      <alignment horizontal="center" vertical="center" wrapText="1" readingOrder="2"/>
    </xf>
    <xf numFmtId="0" fontId="12" fillId="0" borderId="28" xfId="0" applyFont="1" applyFill="1" applyBorder="1" applyAlignment="1" applyProtection="1">
      <alignment horizontal="center" vertical="center" readingOrder="2"/>
    </xf>
    <xf numFmtId="0" fontId="12" fillId="0" borderId="101" xfId="0" applyFont="1" applyFill="1" applyBorder="1" applyAlignment="1" applyProtection="1">
      <alignment horizontal="center" vertical="center" readingOrder="2"/>
    </xf>
    <xf numFmtId="0" fontId="12" fillId="0" borderId="102" xfId="0" applyFont="1" applyFill="1" applyBorder="1" applyAlignment="1" applyProtection="1">
      <alignment horizontal="center" vertical="center" readingOrder="2"/>
    </xf>
    <xf numFmtId="0" fontId="13" fillId="0" borderId="4" xfId="2" applyFont="1" applyFill="1" applyBorder="1" applyAlignment="1" applyProtection="1">
      <alignment horizontal="center" vertical="center"/>
    </xf>
    <xf numFmtId="0" fontId="13" fillId="0" borderId="4" xfId="2" applyFont="1" applyFill="1" applyBorder="1" applyAlignment="1" applyProtection="1">
      <alignment horizontal="center" vertical="top" wrapText="1"/>
    </xf>
    <xf numFmtId="0" fontId="12" fillId="15" borderId="17" xfId="0" applyFont="1" applyFill="1" applyBorder="1" applyAlignment="1" applyProtection="1">
      <alignment horizontal="right" readingOrder="2"/>
    </xf>
    <xf numFmtId="0" fontId="12" fillId="15" borderId="2" xfId="0" applyFont="1" applyFill="1" applyBorder="1" applyAlignment="1" applyProtection="1">
      <alignment horizontal="right" readingOrder="2"/>
    </xf>
    <xf numFmtId="0" fontId="12" fillId="15" borderId="3" xfId="0" applyFont="1" applyFill="1" applyBorder="1" applyAlignment="1" applyProtection="1">
      <alignment horizontal="right" readingOrder="2"/>
    </xf>
    <xf numFmtId="0" fontId="12" fillId="8" borderId="17" xfId="0" applyFont="1" applyFill="1" applyBorder="1" applyAlignment="1" applyProtection="1">
      <alignment horizontal="right" readingOrder="2"/>
    </xf>
    <xf numFmtId="0" fontId="12" fillId="8" borderId="2" xfId="0" applyFont="1" applyFill="1" applyBorder="1" applyAlignment="1" applyProtection="1">
      <alignment horizontal="right" readingOrder="2"/>
    </xf>
    <xf numFmtId="0" fontId="12" fillId="8" borderId="3" xfId="0" applyFont="1" applyFill="1" applyBorder="1" applyAlignment="1" applyProtection="1">
      <alignment horizontal="right" readingOrder="2"/>
    </xf>
    <xf numFmtId="0" fontId="12" fillId="15" borderId="17" xfId="0" applyFont="1" applyFill="1" applyBorder="1" applyAlignment="1" applyProtection="1">
      <alignment horizontal="right" vertical="center" readingOrder="2"/>
    </xf>
    <xf numFmtId="0" fontId="12" fillId="15" borderId="2" xfId="0" applyFont="1" applyFill="1" applyBorder="1" applyAlignment="1" applyProtection="1">
      <alignment horizontal="right" vertical="center" readingOrder="2"/>
    </xf>
    <xf numFmtId="0" fontId="12" fillId="15" borderId="3" xfId="0" applyFont="1" applyFill="1" applyBorder="1" applyAlignment="1" applyProtection="1">
      <alignment horizontal="right" vertical="center" readingOrder="2"/>
    </xf>
    <xf numFmtId="10" fontId="52" fillId="4" borderId="121" xfId="2" applyNumberFormat="1" applyFont="1" applyFill="1" applyBorder="1" applyAlignment="1" applyProtection="1">
      <alignment vertical="center" readingOrder="2"/>
      <protection locked="0"/>
    </xf>
  </cellXfs>
  <cellStyles count="5">
    <cellStyle name="Comma" xfId="1" builtinId="3"/>
    <cellStyle name="Normal" xfId="0" builtinId="0"/>
    <cellStyle name="Normal_קובץ חשבוניות  % 4 התיק'  מע''מ % 16.5" xfId="2"/>
    <cellStyle name="Percent" xfId="3" builtinId="5"/>
    <cellStyle name="היפר-קישור" xfId="4" builtinId="8"/>
  </cellStyles>
  <dxfs count="2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99"/>
      <color rgb="FFFFFF99"/>
      <color rgb="FFFFFFCC"/>
      <color rgb="FFFFFF66"/>
      <color rgb="FFFF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518"/>
  <sheetViews>
    <sheetView showGridLines="0" rightToLeft="1" tabSelected="1" zoomScaleNormal="100" workbookViewId="0">
      <selection activeCell="C110" sqref="C110:F110"/>
    </sheetView>
  </sheetViews>
  <sheetFormatPr defaultColWidth="9.140625" defaultRowHeight="12.75" x14ac:dyDescent="0.2"/>
  <cols>
    <col min="1" max="1" width="3" style="3" customWidth="1"/>
    <col min="2" max="2" width="5.5703125" style="3" customWidth="1"/>
    <col min="3" max="3" width="9.42578125" style="3" customWidth="1"/>
    <col min="4" max="7" width="2.28515625" style="3" customWidth="1"/>
    <col min="8" max="9" width="3.28515625" style="3" customWidth="1"/>
    <col min="10" max="10" width="2.28515625" style="3" customWidth="1"/>
    <col min="11" max="11" width="11.85546875" style="3" customWidth="1"/>
    <col min="12" max="12" width="7.85546875" style="3" customWidth="1"/>
    <col min="13" max="13" width="9" style="3" customWidth="1"/>
    <col min="14" max="14" width="11.28515625" style="3" customWidth="1"/>
    <col min="15" max="15" width="2.7109375" style="3" customWidth="1"/>
    <col min="16" max="16" width="1.140625" style="3" customWidth="1"/>
    <col min="17" max="17" width="12.140625" style="3" customWidth="1"/>
    <col min="18" max="19" width="2.140625" style="3" customWidth="1"/>
    <col min="20" max="20" width="9.42578125" style="3" customWidth="1"/>
    <col min="21" max="21" width="12.85546875" style="3" hidden="1" customWidth="1"/>
    <col min="22" max="22" width="0.28515625" style="3" customWidth="1"/>
    <col min="23" max="23" width="2.5703125" style="3" customWidth="1"/>
    <col min="24" max="24" width="4.140625" style="3" customWidth="1"/>
    <col min="25" max="25" width="3.85546875" style="3" customWidth="1"/>
    <col min="26" max="26" width="6.7109375" style="3" customWidth="1"/>
    <col min="27" max="27" width="2.5703125" style="3" customWidth="1"/>
    <col min="28" max="28" width="4.5703125" style="3" customWidth="1"/>
    <col min="29" max="29" width="0.85546875" style="3" customWidth="1"/>
    <col min="30" max="30" width="7.42578125" style="3" customWidth="1"/>
    <col min="31" max="31" width="6.28515625" style="3" customWidth="1"/>
    <col min="32" max="32" width="4.42578125" style="3" customWidth="1"/>
    <col min="33" max="33" width="16" style="3" customWidth="1"/>
    <col min="34" max="34" width="10.7109375" style="3" customWidth="1"/>
    <col min="35" max="35" width="10.42578125" style="8" customWidth="1"/>
    <col min="36" max="36" width="3.5703125" style="8" customWidth="1"/>
    <col min="37" max="37" width="12.5703125" style="3" customWidth="1"/>
    <col min="38" max="38" width="4.7109375" style="3" customWidth="1"/>
    <col min="39" max="39" width="7.7109375" style="3" customWidth="1"/>
    <col min="40" max="40" width="7.42578125" style="3" customWidth="1"/>
    <col min="41" max="41" width="15.5703125" style="2" customWidth="1"/>
    <col min="42" max="44" width="9.140625" style="2" customWidth="1"/>
    <col min="45" max="46" width="9.140625" style="2" hidden="1" customWidth="1"/>
    <col min="47" max="69" width="9.140625" style="2" customWidth="1"/>
    <col min="70" max="16384" width="9.140625" style="2"/>
  </cols>
  <sheetData>
    <row r="1" spans="1:40" s="3" customFormat="1" x14ac:dyDescent="0.2">
      <c r="AI1" s="8"/>
      <c r="AJ1" s="8"/>
    </row>
    <row r="2" spans="1:40" s="3" customFormat="1" ht="14.25" x14ac:dyDescent="0.2">
      <c r="A2" s="2"/>
      <c r="B2" s="763" t="s">
        <v>170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  <c r="Y2" s="764"/>
      <c r="Z2" s="764"/>
      <c r="AA2" s="764"/>
      <c r="AB2" s="764"/>
      <c r="AC2" s="764"/>
      <c r="AD2" s="765"/>
      <c r="AE2" s="2"/>
      <c r="AF2" s="2"/>
      <c r="AG2" s="28" t="s">
        <v>169</v>
      </c>
      <c r="AH2" s="28"/>
      <c r="AI2" s="28"/>
      <c r="AJ2" s="28"/>
      <c r="AK2" s="28"/>
      <c r="AL2" s="28"/>
      <c r="AM2" s="28"/>
      <c r="AN2" s="28"/>
    </row>
    <row r="3" spans="1:40" s="3" customForma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16"/>
      <c r="AJ3" s="16"/>
      <c r="AK3" s="2"/>
      <c r="AL3" s="2"/>
      <c r="AM3" s="2"/>
      <c r="AN3" s="2"/>
    </row>
    <row r="4" spans="1:40" s="3" customFormat="1" ht="21" customHeight="1" x14ac:dyDescent="0.2">
      <c r="A4" s="2"/>
      <c r="B4" s="766" t="s">
        <v>84</v>
      </c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29"/>
      <c r="AF4" s="29"/>
      <c r="AG4" s="419"/>
      <c r="AH4" s="419"/>
      <c r="AI4" s="419"/>
      <c r="AJ4" s="419"/>
      <c r="AK4" s="372"/>
      <c r="AL4" s="372"/>
      <c r="AM4" s="372"/>
      <c r="AN4" s="372"/>
    </row>
    <row r="5" spans="1:40" s="3" customFormat="1" ht="13.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4"/>
      <c r="AF5" s="123"/>
      <c r="AG5" s="419"/>
      <c r="AH5" s="419"/>
      <c r="AI5" s="419"/>
      <c r="AJ5" s="419"/>
      <c r="AK5" s="372"/>
      <c r="AL5" s="372"/>
      <c r="AM5" s="372"/>
      <c r="AN5" s="372"/>
    </row>
    <row r="6" spans="1:40" s="3" customFormat="1" ht="13.5" thickBot="1" x14ac:dyDescent="0.25">
      <c r="A6" s="2"/>
      <c r="B6" s="30" t="s">
        <v>116</v>
      </c>
      <c r="C6" s="30" t="s">
        <v>45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767" t="s">
        <v>55</v>
      </c>
      <c r="S6" s="768"/>
      <c r="T6" s="768"/>
      <c r="U6" s="768"/>
      <c r="V6" s="768"/>
      <c r="W6" s="768"/>
      <c r="X6" s="768"/>
      <c r="Y6" s="768"/>
      <c r="Z6" s="768"/>
      <c r="AA6" s="768"/>
      <c r="AB6" s="768"/>
      <c r="AC6" s="768"/>
      <c r="AD6" s="769"/>
      <c r="AE6" s="31"/>
      <c r="AF6" s="32"/>
      <c r="AG6" s="32"/>
      <c r="AH6" s="32"/>
      <c r="AI6" s="33"/>
      <c r="AJ6" s="33"/>
      <c r="AK6" s="32"/>
      <c r="AL6" s="32"/>
      <c r="AM6" s="32"/>
      <c r="AN6" s="4"/>
    </row>
    <row r="7" spans="1:40" s="3" customFormat="1" ht="7.5" customHeight="1" x14ac:dyDescent="0.2">
      <c r="A7" s="2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2"/>
      <c r="AF7" s="32"/>
      <c r="AG7" s="32"/>
      <c r="AH7" s="32"/>
      <c r="AI7" s="33"/>
      <c r="AJ7" s="33"/>
      <c r="AK7" s="32"/>
      <c r="AL7" s="4"/>
      <c r="AM7" s="123"/>
      <c r="AN7" s="4"/>
    </row>
    <row r="8" spans="1:40" s="3" customFormat="1" x14ac:dyDescent="0.2">
      <c r="A8" s="2"/>
      <c r="B8" s="36" t="s">
        <v>89</v>
      </c>
      <c r="C8" s="437" t="s">
        <v>54</v>
      </c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9"/>
      <c r="R8" s="770"/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71"/>
      <c r="AE8" s="13" t="s">
        <v>79</v>
      </c>
      <c r="AF8" s="15"/>
      <c r="AG8" s="15"/>
      <c r="AH8" s="15"/>
      <c r="AI8" s="26">
        <f>IF(ISBLANK(R8),0,1)</f>
        <v>0</v>
      </c>
      <c r="AJ8" s="26"/>
      <c r="AK8" s="37"/>
      <c r="AL8" s="37"/>
      <c r="AM8" s="37"/>
      <c r="AN8" s="37"/>
    </row>
    <row r="9" spans="1:40" s="3" customFormat="1" ht="7.5" customHeight="1" x14ac:dyDescent="0.2">
      <c r="A9" s="2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44"/>
      <c r="S9" s="744"/>
      <c r="T9" s="744"/>
      <c r="U9" s="744"/>
      <c r="V9" s="744"/>
      <c r="W9" s="744"/>
      <c r="X9" s="744"/>
      <c r="Y9" s="744"/>
      <c r="Z9" s="744"/>
      <c r="AA9" s="744"/>
      <c r="AB9" s="744"/>
      <c r="AC9" s="744"/>
      <c r="AD9" s="744"/>
      <c r="AE9" s="13"/>
      <c r="AF9" s="15"/>
      <c r="AG9" s="15"/>
      <c r="AH9" s="15"/>
      <c r="AI9" s="26"/>
      <c r="AJ9" s="26"/>
      <c r="AK9" s="40"/>
      <c r="AL9" s="23"/>
      <c r="AM9" s="23"/>
      <c r="AN9" s="23"/>
    </row>
    <row r="10" spans="1:40" s="3" customFormat="1" x14ac:dyDescent="0.2">
      <c r="A10" s="2"/>
      <c r="B10" s="38" t="s">
        <v>90</v>
      </c>
      <c r="C10" s="437" t="s">
        <v>56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9"/>
      <c r="R10" s="770"/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71"/>
      <c r="AE10" s="13" t="s">
        <v>79</v>
      </c>
      <c r="AF10" s="15"/>
      <c r="AG10" s="15"/>
      <c r="AH10" s="15"/>
      <c r="AI10" s="26">
        <f>IF(ISBLANK(R10),0,1)</f>
        <v>0</v>
      </c>
      <c r="AJ10" s="26"/>
      <c r="AK10" s="41"/>
      <c r="AL10" s="41"/>
      <c r="AM10" s="41"/>
      <c r="AN10" s="41"/>
    </row>
    <row r="11" spans="1:40" s="3" customFormat="1" ht="7.5" customHeight="1" x14ac:dyDescent="0.2">
      <c r="A11" s="2"/>
      <c r="B11" s="38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3"/>
      <c r="AF11" s="15"/>
      <c r="AG11" s="15"/>
      <c r="AH11" s="15"/>
      <c r="AI11" s="26"/>
      <c r="AJ11" s="26"/>
      <c r="AK11" s="40"/>
      <c r="AL11" s="23"/>
      <c r="AM11" s="23"/>
      <c r="AN11" s="23"/>
    </row>
    <row r="12" spans="1:40" s="3" customFormat="1" x14ac:dyDescent="0.2">
      <c r="A12" s="2"/>
      <c r="B12" s="38" t="s">
        <v>92</v>
      </c>
      <c r="C12" s="437" t="s">
        <v>100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9"/>
      <c r="R12" s="745"/>
      <c r="S12" s="746"/>
      <c r="T12" s="746"/>
      <c r="U12" s="746"/>
      <c r="V12" s="746"/>
      <c r="W12" s="746"/>
      <c r="X12" s="746"/>
      <c r="Y12" s="746"/>
      <c r="Z12" s="746"/>
      <c r="AA12" s="746"/>
      <c r="AB12" s="746"/>
      <c r="AC12" s="746"/>
      <c r="AD12" s="747"/>
      <c r="AE12" s="13" t="s">
        <v>79</v>
      </c>
      <c r="AF12" s="15"/>
      <c r="AG12" s="15"/>
      <c r="AH12" s="15"/>
      <c r="AI12" s="26">
        <f>IF(ISBLANK(R12),0,1)</f>
        <v>0</v>
      </c>
      <c r="AJ12" s="26"/>
      <c r="AK12" s="41"/>
      <c r="AL12" s="41"/>
      <c r="AM12" s="41"/>
      <c r="AN12" s="41"/>
    </row>
    <row r="13" spans="1:40" s="3" customFormat="1" ht="7.5" customHeight="1" x14ac:dyDescent="0.2">
      <c r="A13" s="2"/>
      <c r="B13" s="38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744"/>
      <c r="S13" s="744"/>
      <c r="T13" s="744"/>
      <c r="U13" s="744"/>
      <c r="V13" s="744"/>
      <c r="W13" s="744"/>
      <c r="X13" s="744"/>
      <c r="Y13" s="744"/>
      <c r="Z13" s="744"/>
      <c r="AA13" s="744"/>
      <c r="AB13" s="744"/>
      <c r="AC13" s="744"/>
      <c r="AD13" s="744"/>
      <c r="AE13" s="13"/>
      <c r="AF13" s="15"/>
      <c r="AG13" s="15"/>
      <c r="AH13" s="15"/>
      <c r="AI13" s="26"/>
      <c r="AJ13" s="26"/>
      <c r="AK13" s="40"/>
      <c r="AL13" s="23"/>
      <c r="AM13" s="23"/>
      <c r="AN13" s="23"/>
    </row>
    <row r="14" spans="1:40" s="3" customFormat="1" x14ac:dyDescent="0.2">
      <c r="A14" s="2"/>
      <c r="B14" s="38" t="s">
        <v>93</v>
      </c>
      <c r="C14" s="437" t="s">
        <v>114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9"/>
      <c r="R14" s="770"/>
      <c r="S14" s="749"/>
      <c r="T14" s="749"/>
      <c r="U14" s="749"/>
      <c r="V14" s="749"/>
      <c r="W14" s="749"/>
      <c r="X14" s="749"/>
      <c r="Y14" s="749"/>
      <c r="Z14" s="749"/>
      <c r="AA14" s="749"/>
      <c r="AB14" s="749"/>
      <c r="AC14" s="749"/>
      <c r="AD14" s="771"/>
      <c r="AE14" s="13" t="s">
        <v>79</v>
      </c>
      <c r="AF14" s="15"/>
      <c r="AG14" s="15"/>
      <c r="AH14" s="15"/>
      <c r="AI14" s="26">
        <f>IF(ISBLANK(R14),0,1)</f>
        <v>0</v>
      </c>
      <c r="AJ14" s="26"/>
      <c r="AK14" s="41"/>
      <c r="AL14" s="41"/>
      <c r="AM14" s="41"/>
      <c r="AN14" s="41"/>
    </row>
    <row r="15" spans="1:40" s="3" customFormat="1" ht="7.5" customHeight="1" x14ac:dyDescent="0.2">
      <c r="A15" s="2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744"/>
      <c r="S15" s="744"/>
      <c r="T15" s="744"/>
      <c r="U15" s="744"/>
      <c r="V15" s="744"/>
      <c r="W15" s="744"/>
      <c r="X15" s="744"/>
      <c r="Y15" s="744"/>
      <c r="Z15" s="744"/>
      <c r="AA15" s="744"/>
      <c r="AB15" s="744"/>
      <c r="AC15" s="744"/>
      <c r="AD15" s="744"/>
      <c r="AE15" s="13"/>
      <c r="AF15" s="15"/>
      <c r="AG15" s="15"/>
      <c r="AH15" s="15"/>
      <c r="AI15" s="26"/>
      <c r="AJ15" s="26"/>
      <c r="AK15" s="40"/>
      <c r="AL15" s="23"/>
      <c r="AM15" s="23"/>
      <c r="AN15" s="23"/>
    </row>
    <row r="16" spans="1:40" s="3" customFormat="1" x14ac:dyDescent="0.2">
      <c r="A16" s="2"/>
      <c r="B16" s="38" t="s">
        <v>94</v>
      </c>
      <c r="C16" s="437" t="s">
        <v>115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745"/>
      <c r="S16" s="746"/>
      <c r="T16" s="746"/>
      <c r="U16" s="746"/>
      <c r="V16" s="746"/>
      <c r="W16" s="746"/>
      <c r="X16" s="746"/>
      <c r="Y16" s="746"/>
      <c r="Z16" s="746"/>
      <c r="AA16" s="746"/>
      <c r="AB16" s="746"/>
      <c r="AC16" s="746"/>
      <c r="AD16" s="747"/>
      <c r="AE16" s="13" t="s">
        <v>79</v>
      </c>
      <c r="AF16" s="15"/>
      <c r="AG16" s="15"/>
      <c r="AH16" s="15"/>
      <c r="AI16" s="26">
        <f>IF(ISBLANK(R16),0,1)</f>
        <v>0</v>
      </c>
      <c r="AJ16" s="26"/>
      <c r="AK16" s="41"/>
      <c r="AL16" s="41"/>
      <c r="AM16" s="41"/>
      <c r="AN16" s="41"/>
    </row>
    <row r="17" spans="1:40" s="3" customFormat="1" ht="7.5" customHeight="1" x14ac:dyDescent="0.2">
      <c r="A17" s="2"/>
      <c r="B17" s="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42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4"/>
      <c r="AE17" s="14"/>
      <c r="AF17" s="15"/>
      <c r="AG17" s="15"/>
      <c r="AH17" s="15"/>
      <c r="AI17" s="26"/>
      <c r="AJ17" s="26"/>
      <c r="AK17" s="43"/>
      <c r="AL17" s="9"/>
      <c r="AM17" s="9"/>
      <c r="AN17" s="10"/>
    </row>
    <row r="18" spans="1:40" s="3" customFormat="1" x14ac:dyDescent="0.2">
      <c r="A18" s="2"/>
      <c r="B18" s="38" t="s">
        <v>97</v>
      </c>
      <c r="C18" s="437" t="s">
        <v>57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748"/>
      <c r="S18" s="749"/>
      <c r="T18" s="749"/>
      <c r="U18" s="749"/>
      <c r="V18" s="749"/>
      <c r="W18" s="749"/>
      <c r="X18" s="749"/>
      <c r="Y18" s="749"/>
      <c r="Z18" s="749"/>
      <c r="AA18" s="749"/>
      <c r="AB18" s="749"/>
      <c r="AC18" s="749"/>
      <c r="AD18" s="749"/>
      <c r="AE18" s="15"/>
      <c r="AF18" s="15"/>
      <c r="AG18" s="15"/>
      <c r="AH18" s="15"/>
      <c r="AI18" s="26">
        <f>IF(ISBLANK(R18),0,1)</f>
        <v>0</v>
      </c>
      <c r="AJ18" s="26"/>
      <c r="AK18" s="45"/>
      <c r="AL18" s="46"/>
      <c r="AM18" s="46"/>
      <c r="AN18" s="45"/>
    </row>
    <row r="19" spans="1:40" s="3" customFormat="1" x14ac:dyDescent="0.2">
      <c r="A19" s="2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26">
        <f>SUM(AI8:AI18)</f>
        <v>0</v>
      </c>
      <c r="AJ19" s="26"/>
      <c r="AK19" s="34"/>
      <c r="AL19" s="11"/>
      <c r="AM19" s="11"/>
      <c r="AN19" s="2"/>
    </row>
    <row r="20" spans="1:40" s="3" customFormat="1" x14ac:dyDescent="0.2">
      <c r="A20" s="2"/>
      <c r="B20" s="30" t="s">
        <v>47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26"/>
      <c r="AJ20" s="26"/>
      <c r="AK20" s="34"/>
      <c r="AL20" s="11"/>
      <c r="AM20" s="11"/>
      <c r="AN20" s="2"/>
    </row>
    <row r="21" spans="1:40" s="3" customFormat="1" ht="7.5" customHeight="1" x14ac:dyDescent="0.2">
      <c r="A21" s="2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26"/>
      <c r="AJ21" s="26"/>
      <c r="AK21" s="32"/>
      <c r="AL21" s="12"/>
      <c r="AM21" s="12"/>
      <c r="AN21" s="4"/>
    </row>
    <row r="22" spans="1:40" s="3" customFormat="1" ht="17.25" customHeight="1" x14ac:dyDescent="0.2">
      <c r="A22" s="2"/>
      <c r="B22" s="38" t="s">
        <v>89</v>
      </c>
      <c r="C22" s="437" t="s">
        <v>48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9"/>
      <c r="R22" s="755"/>
      <c r="S22" s="756"/>
      <c r="T22" s="756"/>
      <c r="U22" s="756"/>
      <c r="V22" s="756"/>
      <c r="W22" s="756"/>
      <c r="X22" s="756"/>
      <c r="Y22" s="756"/>
      <c r="Z22" s="756"/>
      <c r="AA22" s="756"/>
      <c r="AB22" s="756"/>
      <c r="AC22" s="134"/>
      <c r="AD22" s="142" t="s">
        <v>143</v>
      </c>
      <c r="AE22" s="13" t="s">
        <v>79</v>
      </c>
      <c r="AF22" s="15"/>
      <c r="AG22" s="15"/>
      <c r="AH22" s="15"/>
      <c r="AI22" s="26">
        <f>IF(ISBLANK(R22),0,1)</f>
        <v>0</v>
      </c>
      <c r="AJ22" s="26"/>
      <c r="AK22" s="47"/>
      <c r="AL22" s="47"/>
      <c r="AM22" s="47"/>
      <c r="AN22" s="47"/>
    </row>
    <row r="23" spans="1:40" s="3" customFormat="1" ht="7.5" customHeight="1" x14ac:dyDescent="0.2">
      <c r="A23" s="2"/>
      <c r="B23" s="48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  <c r="S23" s="51"/>
      <c r="T23" s="51"/>
      <c r="U23" s="51"/>
      <c r="V23" s="51"/>
      <c r="W23" s="51"/>
      <c r="X23" s="51"/>
      <c r="Y23" s="51"/>
      <c r="Z23" s="51"/>
      <c r="AA23" s="52"/>
      <c r="AB23" s="52"/>
      <c r="AC23" s="52"/>
      <c r="AD23" s="52"/>
      <c r="AE23" s="51"/>
      <c r="AF23" s="51"/>
      <c r="AG23" s="51"/>
      <c r="AH23" s="51"/>
      <c r="AI23" s="26"/>
      <c r="AJ23" s="26"/>
      <c r="AK23" s="41"/>
      <c r="AL23" s="21"/>
      <c r="AM23" s="21"/>
      <c r="AN23" s="21"/>
    </row>
    <row r="24" spans="1:40" s="3" customFormat="1" ht="17.25" customHeight="1" x14ac:dyDescent="0.2">
      <c r="A24" s="2"/>
      <c r="B24" s="53" t="s">
        <v>90</v>
      </c>
      <c r="C24" s="750" t="s">
        <v>129</v>
      </c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2"/>
      <c r="R24" s="757"/>
      <c r="S24" s="758"/>
      <c r="T24" s="758"/>
      <c r="U24" s="758"/>
      <c r="V24" s="758"/>
      <c r="W24" s="758"/>
      <c r="X24" s="758"/>
      <c r="Y24" s="758"/>
      <c r="Z24" s="758"/>
      <c r="AA24" s="758"/>
      <c r="AB24" s="758"/>
      <c r="AC24" s="133"/>
      <c r="AD24" s="143" t="s">
        <v>143</v>
      </c>
      <c r="AE24" s="13" t="s">
        <v>79</v>
      </c>
      <c r="AF24" s="15"/>
      <c r="AG24" s="15"/>
      <c r="AH24" s="15"/>
      <c r="AI24" s="26">
        <f>IF(ISBLANK(R24),0,1)</f>
        <v>0</v>
      </c>
      <c r="AJ24" s="26"/>
      <c r="AK24" s="54"/>
      <c r="AL24" s="54"/>
      <c r="AM24" s="54"/>
      <c r="AN24" s="54"/>
    </row>
    <row r="25" spans="1:40" s="3" customFormat="1" ht="7.5" customHeight="1" x14ac:dyDescent="0.2">
      <c r="A25" s="2"/>
      <c r="B25" s="48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26"/>
      <c r="AJ25" s="26"/>
      <c r="AK25" s="41"/>
      <c r="AL25" s="41"/>
      <c r="AM25" s="41"/>
      <c r="AN25" s="41"/>
    </row>
    <row r="26" spans="1:40" s="3" customFormat="1" x14ac:dyDescent="0.2">
      <c r="A26" s="2"/>
      <c r="B26" s="48" t="s">
        <v>91</v>
      </c>
      <c r="C26" s="405" t="s">
        <v>117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7"/>
      <c r="R26" s="408"/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10"/>
      <c r="AE26" s="13" t="s">
        <v>79</v>
      </c>
      <c r="AF26" s="15"/>
      <c r="AG26" s="15"/>
      <c r="AH26" s="15"/>
      <c r="AI26" s="26">
        <f>IF(ISBLANK(R26),0,1)</f>
        <v>0</v>
      </c>
      <c r="AJ26" s="26"/>
      <c r="AK26" s="41"/>
      <c r="AL26" s="41"/>
      <c r="AM26" s="41"/>
      <c r="AN26" s="41"/>
    </row>
    <row r="27" spans="1:40" s="3" customFormat="1" ht="9" customHeight="1" x14ac:dyDescent="0.2">
      <c r="A27" s="2"/>
      <c r="B27" s="48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32"/>
      <c r="AF27" s="32"/>
      <c r="AG27" s="32"/>
      <c r="AH27" s="32"/>
      <c r="AI27" s="22"/>
      <c r="AJ27" s="22"/>
      <c r="AK27" s="41"/>
      <c r="AL27" s="41"/>
      <c r="AM27" s="41"/>
      <c r="AN27" s="41"/>
    </row>
    <row r="28" spans="1:40" s="3" customFormat="1" ht="9" customHeight="1" x14ac:dyDescent="0.2">
      <c r="A28" s="2"/>
      <c r="B28" s="48"/>
      <c r="C28" s="405" t="s">
        <v>127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730"/>
      <c r="R28" s="408"/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10"/>
      <c r="AE28" s="13" t="s">
        <v>79</v>
      </c>
      <c r="AF28" s="15"/>
      <c r="AG28" s="32"/>
      <c r="AH28" s="32"/>
      <c r="AI28" s="22"/>
      <c r="AJ28" s="22"/>
      <c r="AK28" s="41"/>
      <c r="AL28" s="41"/>
      <c r="AM28" s="41"/>
      <c r="AN28" s="41"/>
    </row>
    <row r="29" spans="1:40" s="3" customFormat="1" ht="7.5" customHeight="1" x14ac:dyDescent="0.2">
      <c r="A29" s="2"/>
      <c r="B29" s="48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32"/>
      <c r="AF29" s="32"/>
      <c r="AG29" s="32"/>
      <c r="AH29" s="32"/>
      <c r="AI29" s="22"/>
      <c r="AJ29" s="22"/>
      <c r="AK29" s="41"/>
      <c r="AL29" s="41"/>
      <c r="AM29" s="41"/>
      <c r="AN29" s="41"/>
    </row>
    <row r="30" spans="1:40" s="24" customFormat="1" x14ac:dyDescent="0.2">
      <c r="B30" s="48" t="s">
        <v>92</v>
      </c>
      <c r="C30" s="405" t="s">
        <v>111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0"/>
      <c r="R30" s="408"/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10"/>
      <c r="AE30" s="13" t="s">
        <v>79</v>
      </c>
      <c r="AF30" s="15"/>
      <c r="AG30" s="25"/>
      <c r="AH30" s="25"/>
      <c r="AI30" s="27">
        <f>SUM(AI22:AI26)</f>
        <v>0</v>
      </c>
      <c r="AJ30" s="27"/>
      <c r="AK30" s="16"/>
      <c r="AL30" s="55"/>
      <c r="AM30" s="55"/>
      <c r="AN30" s="55"/>
    </row>
    <row r="31" spans="1:40" s="3" customFormat="1" ht="7.5" customHeight="1" x14ac:dyDescent="0.2">
      <c r="A31" s="2"/>
      <c r="B31" s="4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32"/>
      <c r="AF31" s="32"/>
      <c r="AG31" s="32"/>
      <c r="AH31" s="32"/>
      <c r="AI31" s="33"/>
      <c r="AJ31" s="33"/>
      <c r="AK31" s="32"/>
      <c r="AL31" s="32"/>
      <c r="AM31" s="32"/>
      <c r="AN31" s="32"/>
    </row>
    <row r="32" spans="1:40" s="3" customFormat="1" x14ac:dyDescent="0.2">
      <c r="A32" s="2"/>
      <c r="B32" s="48" t="s">
        <v>93</v>
      </c>
      <c r="C32" s="437" t="s">
        <v>118</v>
      </c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6"/>
      <c r="P32" s="736"/>
      <c r="Q32" s="737"/>
      <c r="R32" s="759"/>
      <c r="S32" s="760"/>
      <c r="T32" s="760"/>
      <c r="U32" s="760"/>
      <c r="V32" s="760"/>
      <c r="W32" s="760"/>
      <c r="X32" s="760"/>
      <c r="Y32" s="760"/>
      <c r="Z32" s="760"/>
      <c r="AA32" s="760"/>
      <c r="AB32" s="760"/>
      <c r="AC32" s="760"/>
      <c r="AD32" s="761"/>
      <c r="AE32" s="13" t="s">
        <v>79</v>
      </c>
      <c r="AF32" s="183"/>
      <c r="AG32" s="183"/>
      <c r="AH32" s="183"/>
      <c r="AI32" s="183"/>
      <c r="AJ32" s="183"/>
      <c r="AK32" s="183"/>
      <c r="AL32" s="183"/>
      <c r="AM32" s="183"/>
      <c r="AN32" s="183"/>
    </row>
    <row r="33" spans="1:40" ht="3" customHeight="1" x14ac:dyDescent="0.2">
      <c r="A33" s="2"/>
      <c r="B33" s="48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F33" s="114"/>
      <c r="AG33" s="114"/>
      <c r="AH33" s="114"/>
      <c r="AI33" s="18"/>
      <c r="AJ33" s="18"/>
      <c r="AK33" s="114"/>
      <c r="AL33" s="114"/>
      <c r="AM33" s="114"/>
      <c r="AN33" s="114"/>
    </row>
    <row r="34" spans="1:40" ht="7.5" customHeight="1" x14ac:dyDescent="0.2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11"/>
      <c r="AF34" s="114"/>
      <c r="AG34" s="114"/>
      <c r="AH34" s="114"/>
      <c r="AI34" s="18"/>
      <c r="AJ34" s="18"/>
      <c r="AK34" s="114"/>
      <c r="AL34" s="114"/>
      <c r="AM34" s="114"/>
      <c r="AN34" s="114"/>
    </row>
    <row r="35" spans="1:40" x14ac:dyDescent="0.2">
      <c r="B35" s="48" t="s">
        <v>94</v>
      </c>
      <c r="C35" s="437" t="s">
        <v>101</v>
      </c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7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13" t="s">
        <v>79</v>
      </c>
      <c r="AF35" s="183"/>
      <c r="AG35" s="183"/>
      <c r="AH35" s="183"/>
      <c r="AI35" s="183"/>
      <c r="AJ35" s="183"/>
      <c r="AK35" s="183"/>
      <c r="AL35" s="183"/>
      <c r="AM35" s="183"/>
      <c r="AN35" s="183"/>
    </row>
    <row r="36" spans="1:40" ht="7.5" customHeight="1" x14ac:dyDescent="0.2">
      <c r="B36" s="4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F36" s="114"/>
      <c r="AG36" s="114"/>
      <c r="AH36" s="114"/>
      <c r="AI36" s="18"/>
      <c r="AJ36" s="18"/>
      <c r="AK36" s="114"/>
      <c r="AL36" s="114"/>
      <c r="AM36" s="114"/>
      <c r="AN36" s="114"/>
    </row>
    <row r="37" spans="1:40" x14ac:dyDescent="0.2">
      <c r="B37" s="48" t="s">
        <v>97</v>
      </c>
      <c r="C37" s="437" t="s">
        <v>58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7"/>
      <c r="R37" s="432"/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3"/>
      <c r="AE37" s="13" t="s">
        <v>79</v>
      </c>
      <c r="AF37" s="183"/>
      <c r="AG37" s="183"/>
      <c r="AH37" s="183"/>
      <c r="AI37" s="183"/>
      <c r="AJ37" s="183"/>
      <c r="AK37" s="183"/>
      <c r="AL37" s="183"/>
      <c r="AM37" s="183"/>
      <c r="AN37" s="183"/>
    </row>
    <row r="38" spans="1:40" ht="7.5" customHeight="1" x14ac:dyDescent="0.2">
      <c r="B38" s="48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F38" s="114"/>
      <c r="AG38" s="114"/>
      <c r="AH38" s="114"/>
      <c r="AI38" s="18"/>
      <c r="AJ38" s="18"/>
      <c r="AK38" s="114"/>
      <c r="AL38" s="114"/>
      <c r="AM38" s="114"/>
      <c r="AN38" s="114"/>
    </row>
    <row r="39" spans="1:40" x14ac:dyDescent="0.2">
      <c r="B39" s="48" t="s">
        <v>128</v>
      </c>
      <c r="C39" s="437" t="s">
        <v>59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7"/>
      <c r="R39" s="432"/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3"/>
      <c r="AE39" s="13" t="s">
        <v>79</v>
      </c>
      <c r="AF39" s="183"/>
      <c r="AG39" s="183"/>
      <c r="AH39" s="183"/>
      <c r="AI39" s="183"/>
      <c r="AJ39" s="183"/>
      <c r="AK39" s="183"/>
      <c r="AL39" s="183"/>
      <c r="AM39" s="183"/>
      <c r="AN39" s="183"/>
    </row>
    <row r="40" spans="1:40" x14ac:dyDescent="0.2"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6"/>
      <c r="AF40" s="114"/>
      <c r="AG40" s="114"/>
      <c r="AH40" s="114"/>
      <c r="AI40" s="18"/>
      <c r="AJ40" s="18"/>
      <c r="AK40" s="114"/>
      <c r="AL40" s="114"/>
      <c r="AM40" s="114"/>
      <c r="AN40" s="114"/>
    </row>
    <row r="41" spans="1:40" x14ac:dyDescent="0.2">
      <c r="A41" s="2"/>
      <c r="B41" s="48"/>
      <c r="C41" s="108" t="s">
        <v>72</v>
      </c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10"/>
      <c r="R41" s="424" t="s">
        <v>102</v>
      </c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762"/>
      <c r="AE41" s="57"/>
      <c r="AF41" s="57"/>
      <c r="AG41" s="57"/>
      <c r="AH41" s="114"/>
      <c r="AI41" s="114"/>
      <c r="AJ41" s="114"/>
      <c r="AK41" s="114"/>
      <c r="AL41" s="114"/>
      <c r="AM41" s="114"/>
      <c r="AN41" s="114"/>
    </row>
    <row r="42" spans="1:40" x14ac:dyDescent="0.2">
      <c r="A42" s="2"/>
      <c r="B42" s="48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114"/>
      <c r="AI42" s="114"/>
      <c r="AJ42" s="114"/>
      <c r="AK42" s="114"/>
      <c r="AL42" s="114"/>
      <c r="AM42" s="114"/>
      <c r="AN42" s="114"/>
    </row>
    <row r="43" spans="1:40" ht="16.5" customHeight="1" x14ac:dyDescent="0.2">
      <c r="A43" s="421" t="s">
        <v>103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126"/>
      <c r="AG43" s="126"/>
      <c r="AH43" s="114"/>
      <c r="AI43" s="114"/>
      <c r="AJ43" s="114"/>
      <c r="AK43" s="114"/>
      <c r="AL43" s="114"/>
      <c r="AM43" s="114"/>
      <c r="AN43" s="114"/>
    </row>
    <row r="44" spans="1:40" ht="5.2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114"/>
      <c r="AI44" s="114"/>
      <c r="AJ44" s="114"/>
      <c r="AK44" s="114"/>
      <c r="AL44" s="114"/>
      <c r="AM44" s="114"/>
      <c r="AN44" s="114"/>
    </row>
    <row r="45" spans="1:40" ht="16.5" customHeight="1" x14ac:dyDescent="0.2">
      <c r="A45" s="421" t="s">
        <v>82</v>
      </c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126"/>
      <c r="AG45" s="126"/>
      <c r="AH45" s="114"/>
      <c r="AI45" s="114"/>
      <c r="AJ45" s="114"/>
      <c r="AK45" s="114"/>
      <c r="AL45" s="114"/>
      <c r="AM45" s="114"/>
      <c r="AN45" s="114"/>
    </row>
    <row r="46" spans="1:40" ht="16.5" customHeight="1" x14ac:dyDescent="0.2">
      <c r="B46" s="50"/>
      <c r="C46" s="7" t="s">
        <v>96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1"/>
      <c r="AJ46" s="61"/>
      <c r="AK46" s="50"/>
    </row>
    <row r="47" spans="1:40" ht="16.5" customHeight="1" x14ac:dyDescent="0.2">
      <c r="B47" s="420" t="s">
        <v>49</v>
      </c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132"/>
      <c r="AI47" s="132"/>
      <c r="AJ47" s="132"/>
      <c r="AK47" s="132"/>
      <c r="AL47" s="132"/>
      <c r="AM47" s="132"/>
      <c r="AN47" s="132"/>
    </row>
    <row r="48" spans="1:40" ht="7.5" customHeight="1" x14ac:dyDescent="0.2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62"/>
      <c r="AJ48" s="62"/>
      <c r="AK48" s="51"/>
      <c r="AL48" s="111"/>
      <c r="AM48" s="114"/>
      <c r="AN48" s="111"/>
    </row>
    <row r="49" spans="1:40" x14ac:dyDescent="0.2">
      <c r="B49" s="48" t="s">
        <v>70</v>
      </c>
      <c r="C49" s="437" t="s">
        <v>88</v>
      </c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9"/>
      <c r="R49" s="753"/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42" t="str">
        <f>VLOOKUP(R51,גיליון1!$B$2:$G$9,5,0)</f>
        <v>% שכר לתשלום</v>
      </c>
      <c r="AF49" s="743"/>
      <c r="AG49" s="177" t="s">
        <v>39</v>
      </c>
      <c r="AH49" s="178"/>
      <c r="AI49" s="178"/>
      <c r="AJ49" s="178"/>
      <c r="AK49" s="741"/>
      <c r="AL49" s="741"/>
      <c r="AM49" s="179"/>
      <c r="AN49" s="187"/>
    </row>
    <row r="50" spans="1:40" ht="7.5" customHeight="1" x14ac:dyDescent="0.2">
      <c r="B50" s="48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32"/>
      <c r="AI50" s="33"/>
      <c r="AJ50" s="33"/>
      <c r="AK50" s="32"/>
      <c r="AL50" s="123"/>
      <c r="AM50" s="123"/>
      <c r="AN50" s="123"/>
    </row>
    <row r="51" spans="1:40" x14ac:dyDescent="0.2">
      <c r="B51" s="48" t="s">
        <v>69</v>
      </c>
      <c r="C51" s="437" t="s">
        <v>104</v>
      </c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9"/>
      <c r="R51" s="429" t="s">
        <v>36</v>
      </c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130"/>
      <c r="AH51" s="180"/>
      <c r="AI51" s="180"/>
      <c r="AJ51" s="180"/>
      <c r="AK51" s="180"/>
      <c r="AL51" s="180"/>
      <c r="AM51" s="180"/>
      <c r="AN51" s="180"/>
    </row>
    <row r="52" spans="1:40" ht="7.5" customHeight="1" x14ac:dyDescent="0.2">
      <c r="B52" s="48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32"/>
      <c r="AI52" s="33"/>
      <c r="AJ52" s="33"/>
      <c r="AK52" s="32"/>
      <c r="AL52" s="123"/>
      <c r="AM52" s="123"/>
      <c r="AN52" s="123"/>
    </row>
    <row r="53" spans="1:40" x14ac:dyDescent="0.2">
      <c r="B53" s="48" t="s">
        <v>73</v>
      </c>
      <c r="C53" s="437" t="s">
        <v>85</v>
      </c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9"/>
      <c r="R53" s="422"/>
      <c r="S53" s="423"/>
      <c r="T53" s="423"/>
      <c r="U53" s="423"/>
      <c r="V53" s="423"/>
      <c r="W53" s="423"/>
      <c r="X53" s="423"/>
      <c r="Y53" s="423"/>
      <c r="Z53" s="423"/>
      <c r="AA53" s="423"/>
      <c r="AB53" s="423"/>
      <c r="AC53" s="423"/>
      <c r="AD53" s="423"/>
      <c r="AE53" s="131"/>
      <c r="AF53" s="131"/>
      <c r="AG53" s="131"/>
      <c r="AH53" s="181"/>
      <c r="AI53" s="181"/>
      <c r="AJ53" s="181"/>
      <c r="AK53" s="181"/>
      <c r="AL53" s="181"/>
      <c r="AM53" s="181"/>
      <c r="AN53" s="181"/>
    </row>
    <row r="54" spans="1:40" ht="7.5" customHeight="1" x14ac:dyDescent="0.2">
      <c r="B54" s="48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32"/>
      <c r="AI54" s="33"/>
      <c r="AJ54" s="33"/>
      <c r="AK54" s="32"/>
      <c r="AL54" s="123"/>
      <c r="AM54" s="123"/>
      <c r="AN54" s="123"/>
    </row>
    <row r="55" spans="1:40" x14ac:dyDescent="0.2">
      <c r="B55" s="48" t="s">
        <v>74</v>
      </c>
      <c r="C55" s="777" t="s">
        <v>86</v>
      </c>
      <c r="D55" s="778"/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9"/>
      <c r="R55" s="422"/>
      <c r="S55" s="423"/>
      <c r="T55" s="423"/>
      <c r="U55" s="423"/>
      <c r="V55" s="423"/>
      <c r="W55" s="423"/>
      <c r="X55" s="423"/>
      <c r="Y55" s="423"/>
      <c r="Z55" s="423"/>
      <c r="AA55" s="423"/>
      <c r="AB55" s="423"/>
      <c r="AC55" s="423"/>
      <c r="AD55" s="423"/>
      <c r="AE55" s="131"/>
      <c r="AF55" s="131"/>
      <c r="AG55" s="131"/>
      <c r="AH55" s="181"/>
      <c r="AI55" s="181"/>
      <c r="AJ55" s="181"/>
      <c r="AK55" s="181"/>
      <c r="AL55" s="181"/>
      <c r="AM55" s="181"/>
      <c r="AN55" s="181"/>
    </row>
    <row r="56" spans="1:40" ht="7.5" customHeight="1" x14ac:dyDescent="0.2">
      <c r="B56" s="48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1"/>
      <c r="S56" s="51"/>
      <c r="T56" s="51"/>
      <c r="U56" s="51"/>
      <c r="V56" s="51"/>
      <c r="W56" s="51"/>
      <c r="X56" s="51"/>
      <c r="Y56" s="51"/>
      <c r="Z56" s="63"/>
      <c r="AA56" s="63"/>
      <c r="AB56" s="63"/>
      <c r="AC56" s="63"/>
      <c r="AD56" s="63"/>
      <c r="AE56" s="51"/>
      <c r="AF56" s="51"/>
      <c r="AG56" s="51"/>
      <c r="AH56" s="32"/>
      <c r="AI56" s="33"/>
      <c r="AJ56" s="33"/>
      <c r="AK56" s="32"/>
      <c r="AL56" s="123"/>
      <c r="AM56" s="123"/>
      <c r="AN56" s="123"/>
    </row>
    <row r="57" spans="1:40" ht="19.5" customHeight="1" x14ac:dyDescent="0.2">
      <c r="B57" s="48" t="s">
        <v>75</v>
      </c>
      <c r="C57" s="437" t="s">
        <v>61</v>
      </c>
      <c r="D57" s="438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9"/>
      <c r="R57" s="432"/>
      <c r="S57" s="432"/>
      <c r="T57" s="432"/>
      <c r="U57" s="432"/>
      <c r="V57" s="432"/>
      <c r="W57" s="432"/>
      <c r="X57" s="432"/>
      <c r="Y57" s="432"/>
      <c r="Z57" s="398" t="s">
        <v>62</v>
      </c>
      <c r="AA57" s="399"/>
      <c r="AB57" s="399"/>
      <c r="AC57" s="399"/>
      <c r="AD57" s="400"/>
      <c r="AE57" s="431"/>
      <c r="AF57" s="432"/>
      <c r="AG57" s="433"/>
      <c r="AH57" s="182"/>
      <c r="AI57" s="182"/>
      <c r="AJ57" s="182"/>
      <c r="AK57" s="182"/>
      <c r="AL57" s="182"/>
      <c r="AM57" s="182"/>
      <c r="AN57" s="182"/>
    </row>
    <row r="58" spans="1:40" ht="7.5" customHeight="1" x14ac:dyDescent="0.2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1"/>
      <c r="Y58" s="51"/>
      <c r="Z58" s="51"/>
      <c r="AA58" s="51"/>
      <c r="AB58" s="64"/>
      <c r="AC58" s="51"/>
      <c r="AD58" s="51"/>
      <c r="AE58" s="51"/>
      <c r="AF58" s="51"/>
      <c r="AG58" s="51"/>
      <c r="AH58" s="32"/>
      <c r="AI58" s="33"/>
      <c r="AJ58" s="33"/>
      <c r="AK58" s="32"/>
      <c r="AL58" s="123"/>
      <c r="AM58" s="123"/>
      <c r="AN58" s="123"/>
    </row>
    <row r="59" spans="1:40" ht="19.5" customHeight="1" x14ac:dyDescent="0.2">
      <c r="B59" s="48" t="s">
        <v>76</v>
      </c>
      <c r="C59" s="738" t="s">
        <v>81</v>
      </c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40"/>
      <c r="R59" s="65" t="s">
        <v>77</v>
      </c>
      <c r="S59" s="776"/>
      <c r="T59" s="427"/>
      <c r="U59" s="427"/>
      <c r="V59" s="427"/>
      <c r="W59" s="427"/>
      <c r="X59" s="427"/>
      <c r="Y59" s="427"/>
      <c r="Z59" s="427"/>
      <c r="AA59" s="428"/>
      <c r="AB59" s="65" t="s">
        <v>78</v>
      </c>
      <c r="AC59" s="128" t="s">
        <v>108</v>
      </c>
      <c r="AD59" s="426"/>
      <c r="AE59" s="427"/>
      <c r="AF59" s="427"/>
      <c r="AG59" s="428"/>
      <c r="AH59" s="180"/>
      <c r="AI59" s="180"/>
      <c r="AJ59" s="180"/>
      <c r="AK59" s="180"/>
      <c r="AL59" s="180"/>
      <c r="AM59" s="180"/>
      <c r="AN59" s="180"/>
    </row>
    <row r="60" spans="1:40" ht="7.5" customHeight="1" x14ac:dyDescent="0.2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6"/>
      <c r="AF60" s="56"/>
      <c r="AG60" s="56"/>
      <c r="AH60" s="123"/>
      <c r="AI60" s="94"/>
      <c r="AJ60" s="94"/>
      <c r="AK60" s="123"/>
      <c r="AL60" s="123"/>
      <c r="AM60" s="123"/>
      <c r="AN60" s="123"/>
    </row>
    <row r="61" spans="1:40" x14ac:dyDescent="0.2">
      <c r="A61" s="2"/>
      <c r="B61" s="38"/>
      <c r="C61" s="398" t="s">
        <v>80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0"/>
      <c r="R61" s="424" t="str">
        <f>R41</f>
        <v xml:space="preserve">בעת מילוי הטופס יש לרשום מידע בלתי מסווג בלבד </v>
      </c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57"/>
      <c r="AI61" s="57"/>
      <c r="AJ61" s="57"/>
      <c r="AK61" s="57"/>
      <c r="AL61" s="57"/>
      <c r="AM61" s="57"/>
      <c r="AN61" s="57"/>
    </row>
    <row r="62" spans="1:40" x14ac:dyDescent="0.2">
      <c r="B62" s="50"/>
    </row>
    <row r="63" spans="1:40" x14ac:dyDescent="0.2">
      <c r="B63" s="734" t="s">
        <v>60</v>
      </c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34"/>
      <c r="V63" s="734"/>
      <c r="W63" s="734"/>
      <c r="X63" s="734"/>
      <c r="Y63" s="734"/>
      <c r="Z63" s="734"/>
      <c r="AA63" s="734"/>
      <c r="AB63" s="734"/>
      <c r="AC63" s="734"/>
      <c r="AD63" s="734"/>
      <c r="AE63" s="734"/>
      <c r="AF63" s="734"/>
      <c r="AG63" s="734"/>
      <c r="AH63" s="734"/>
      <c r="AI63" s="734"/>
      <c r="AJ63" s="734"/>
      <c r="AK63" s="734"/>
      <c r="AL63" s="734"/>
      <c r="AM63" s="734"/>
      <c r="AN63" s="734"/>
    </row>
    <row r="64" spans="1:40" ht="7.5" customHeight="1" x14ac:dyDescent="0.2">
      <c r="B64" s="50"/>
      <c r="C64" s="50"/>
      <c r="D64" s="50"/>
      <c r="E64" s="50"/>
      <c r="F64" s="50"/>
      <c r="G64" s="50"/>
      <c r="H64" s="50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1"/>
      <c r="T64" s="51"/>
      <c r="U64" s="51"/>
      <c r="V64" s="66"/>
      <c r="W64" s="66"/>
      <c r="X64" s="66"/>
      <c r="Y64" s="66"/>
      <c r="Z64" s="51"/>
      <c r="AA64" s="51"/>
      <c r="AB64" s="51"/>
      <c r="AC64" s="51"/>
      <c r="AD64" s="51"/>
      <c r="AE64" s="66"/>
      <c r="AF64" s="66"/>
      <c r="AG64" s="66"/>
      <c r="AH64" s="51"/>
      <c r="AI64" s="62"/>
      <c r="AJ64" s="62"/>
      <c r="AK64" s="51"/>
      <c r="AL64" s="114"/>
      <c r="AM64" s="114"/>
      <c r="AN64" s="114"/>
    </row>
    <row r="65" spans="1:46" x14ac:dyDescent="0.2">
      <c r="C65" s="398" t="s">
        <v>52</v>
      </c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400"/>
      <c r="V65" s="436"/>
      <c r="W65" s="436"/>
      <c r="X65" s="436"/>
      <c r="Y65" s="436"/>
      <c r="Z65" s="398" t="s">
        <v>53</v>
      </c>
      <c r="AA65" s="399"/>
      <c r="AB65" s="399"/>
      <c r="AC65" s="399"/>
      <c r="AD65" s="400"/>
      <c r="AE65" s="431"/>
      <c r="AF65" s="432"/>
      <c r="AG65" s="433"/>
      <c r="AH65" s="51"/>
      <c r="AI65" s="51"/>
      <c r="AJ65" s="51"/>
      <c r="AK65" s="51"/>
      <c r="AL65" s="51"/>
      <c r="AM65" s="51"/>
      <c r="AN65" s="51"/>
    </row>
    <row r="66" spans="1:46" ht="7.5" customHeight="1" x14ac:dyDescent="0.2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2"/>
      <c r="AF66" s="52"/>
      <c r="AG66" s="52"/>
      <c r="AH66" s="51"/>
      <c r="AI66" s="62"/>
      <c r="AJ66" s="62"/>
      <c r="AK66" s="51"/>
      <c r="AL66" s="114"/>
      <c r="AM66" s="114"/>
      <c r="AN66" s="114"/>
    </row>
    <row r="68" spans="1:46" ht="36" customHeight="1" x14ac:dyDescent="0.2">
      <c r="B68" s="397" t="s">
        <v>131</v>
      </c>
      <c r="C68" s="397" t="s">
        <v>119</v>
      </c>
      <c r="D68" s="384" t="s">
        <v>148</v>
      </c>
      <c r="E68" s="384"/>
      <c r="F68" s="384"/>
      <c r="G68" s="384"/>
      <c r="H68" s="384"/>
      <c r="I68" s="384"/>
      <c r="J68" s="384"/>
      <c r="K68" s="384"/>
      <c r="L68" s="384"/>
      <c r="M68" s="397" t="s">
        <v>150</v>
      </c>
      <c r="N68" s="397"/>
      <c r="O68" s="735" t="s">
        <v>151</v>
      </c>
      <c r="P68" s="735"/>
      <c r="Q68" s="735"/>
      <c r="R68" s="735"/>
      <c r="S68" s="735" t="s">
        <v>163</v>
      </c>
      <c r="T68" s="735"/>
      <c r="U68" s="735"/>
      <c r="V68" s="735"/>
      <c r="W68" s="735"/>
      <c r="X68" s="735"/>
      <c r="Y68" s="735"/>
      <c r="Z68" s="434" t="s">
        <v>162</v>
      </c>
      <c r="AA68" s="434"/>
      <c r="AB68" s="434"/>
      <c r="AC68" s="434"/>
      <c r="AD68" s="434"/>
      <c r="AE68" s="434" t="s">
        <v>154</v>
      </c>
      <c r="AF68" s="434"/>
      <c r="AG68" s="434"/>
      <c r="AH68" s="404" t="s">
        <v>164</v>
      </c>
      <c r="AI68" s="404"/>
      <c r="AJ68" s="404" t="s">
        <v>153</v>
      </c>
      <c r="AK68" s="404"/>
      <c r="AL68" s="404" t="s">
        <v>149</v>
      </c>
      <c r="AM68" s="404"/>
      <c r="AN68" s="404"/>
      <c r="AO68" s="404" t="s">
        <v>166</v>
      </c>
      <c r="AS68" s="388" t="s">
        <v>147</v>
      </c>
      <c r="AT68" s="389"/>
    </row>
    <row r="69" spans="1:46" ht="28.5" customHeight="1" x14ac:dyDescent="0.2">
      <c r="B69" s="397"/>
      <c r="C69" s="397"/>
      <c r="D69" s="384"/>
      <c r="E69" s="384"/>
      <c r="F69" s="384"/>
      <c r="G69" s="384"/>
      <c r="H69" s="384"/>
      <c r="I69" s="384"/>
      <c r="J69" s="384"/>
      <c r="K69" s="384"/>
      <c r="L69" s="384"/>
      <c r="M69" s="397"/>
      <c r="N69" s="397"/>
      <c r="O69" s="735"/>
      <c r="P69" s="735"/>
      <c r="Q69" s="735"/>
      <c r="R69" s="735"/>
      <c r="S69" s="735"/>
      <c r="T69" s="735"/>
      <c r="U69" s="735"/>
      <c r="V69" s="735"/>
      <c r="W69" s="735"/>
      <c r="X69" s="735"/>
      <c r="Y69" s="735"/>
      <c r="Z69" s="435"/>
      <c r="AA69" s="435"/>
      <c r="AB69" s="435"/>
      <c r="AC69" s="435"/>
      <c r="AD69" s="435"/>
      <c r="AE69" s="435"/>
      <c r="AF69" s="435"/>
      <c r="AG69" s="435"/>
      <c r="AH69" s="404"/>
      <c r="AI69" s="404"/>
      <c r="AJ69" s="404"/>
      <c r="AK69" s="404"/>
      <c r="AL69" s="404"/>
      <c r="AM69" s="404"/>
      <c r="AN69" s="404"/>
      <c r="AO69" s="404"/>
      <c r="AS69" s="390"/>
      <c r="AT69" s="391"/>
    </row>
    <row r="70" spans="1:46" x14ac:dyDescent="0.2">
      <c r="B70" s="129" t="s">
        <v>5</v>
      </c>
      <c r="C70" s="129" t="s">
        <v>6</v>
      </c>
      <c r="D70" s="384" t="s">
        <v>10</v>
      </c>
      <c r="E70" s="384"/>
      <c r="F70" s="384"/>
      <c r="G70" s="384"/>
      <c r="H70" s="384"/>
      <c r="I70" s="384"/>
      <c r="J70" s="384"/>
      <c r="K70" s="384"/>
      <c r="L70" s="384"/>
      <c r="M70" s="384" t="s">
        <v>7</v>
      </c>
      <c r="N70" s="384"/>
      <c r="O70" s="384" t="s">
        <v>8</v>
      </c>
      <c r="P70" s="384"/>
      <c r="Q70" s="384"/>
      <c r="R70" s="384"/>
      <c r="S70" s="731" t="s">
        <v>171</v>
      </c>
      <c r="T70" s="732"/>
      <c r="U70" s="732"/>
      <c r="V70" s="732"/>
      <c r="W70" s="732"/>
      <c r="X70" s="732"/>
      <c r="Y70" s="733"/>
      <c r="Z70" s="401" t="s">
        <v>132</v>
      </c>
      <c r="AA70" s="402"/>
      <c r="AB70" s="402"/>
      <c r="AC70" s="402"/>
      <c r="AD70" s="403"/>
      <c r="AE70" s="394" t="s">
        <v>24</v>
      </c>
      <c r="AF70" s="394"/>
      <c r="AG70" s="395"/>
      <c r="AH70" s="384" t="s">
        <v>25</v>
      </c>
      <c r="AI70" s="384"/>
      <c r="AJ70" s="384" t="s">
        <v>26</v>
      </c>
      <c r="AK70" s="384"/>
      <c r="AL70" s="384" t="s">
        <v>144</v>
      </c>
      <c r="AM70" s="384"/>
      <c r="AN70" s="384"/>
      <c r="AO70" s="365" t="s">
        <v>167</v>
      </c>
      <c r="AS70" s="392" t="s">
        <v>23</v>
      </c>
      <c r="AT70" s="393"/>
    </row>
    <row r="71" spans="1:46" s="68" customFormat="1" ht="18.75" x14ac:dyDescent="0.3">
      <c r="A71" s="67"/>
      <c r="B71" s="175">
        <v>1</v>
      </c>
      <c r="C71" s="176"/>
      <c r="D71" s="720"/>
      <c r="E71" s="720"/>
      <c r="F71" s="720"/>
      <c r="G71" s="720"/>
      <c r="H71" s="720"/>
      <c r="I71" s="720"/>
      <c r="J71" s="720"/>
      <c r="K71" s="720"/>
      <c r="L71" s="720"/>
      <c r="M71" s="725"/>
      <c r="N71" s="725"/>
      <c r="O71" s="417"/>
      <c r="P71" s="417"/>
      <c r="Q71" s="417"/>
      <c r="R71" s="417"/>
      <c r="S71" s="416" t="str">
        <f>IF(M71="","",M71*O71*(1-AJ71))</f>
        <v/>
      </c>
      <c r="T71" s="416"/>
      <c r="U71" s="416"/>
      <c r="V71" s="416"/>
      <c r="W71" s="416"/>
      <c r="X71" s="416"/>
      <c r="Y71" s="416"/>
      <c r="Z71" s="385"/>
      <c r="AA71" s="385"/>
      <c r="AB71" s="385"/>
      <c r="AC71" s="385"/>
      <c r="AD71" s="385"/>
      <c r="AE71" s="385"/>
      <c r="AF71" s="385"/>
      <c r="AG71" s="385"/>
      <c r="AH71" s="396" t="str">
        <f>IF(AL71="","",IF(AJ71="",AL71,AL71/(1-AJ71)))</f>
        <v/>
      </c>
      <c r="AI71" s="396"/>
      <c r="AJ71" s="414"/>
      <c r="AK71" s="414"/>
      <c r="AL71" s="381" t="str">
        <f>IF(S71="","",IF($AE$49=95%,95%*(S71-Z71),IF($AE$49=100%,S71-AE71,0)))</f>
        <v/>
      </c>
      <c r="AM71" s="382"/>
      <c r="AN71" s="383"/>
      <c r="AO71" s="368" t="str">
        <f>IF(D71="","",M71-S71/(1-AJ71))</f>
        <v/>
      </c>
      <c r="AP71" s="2"/>
      <c r="AQ71" s="2"/>
      <c r="AS71" s="386" t="str">
        <f>IF(AJ71="","",AE71/(1-AJ71))</f>
        <v/>
      </c>
      <c r="AT71" s="387"/>
    </row>
    <row r="72" spans="1:46" s="68" customFormat="1" ht="18.75" x14ac:dyDescent="0.3">
      <c r="A72" s="67"/>
      <c r="B72" s="175">
        <v>2</v>
      </c>
      <c r="C72" s="176"/>
      <c r="D72" s="720"/>
      <c r="E72" s="720"/>
      <c r="F72" s="720"/>
      <c r="G72" s="720"/>
      <c r="H72" s="720"/>
      <c r="I72" s="720"/>
      <c r="J72" s="720"/>
      <c r="K72" s="720"/>
      <c r="L72" s="720"/>
      <c r="M72" s="725"/>
      <c r="N72" s="725"/>
      <c r="O72" s="417"/>
      <c r="P72" s="417"/>
      <c r="Q72" s="417"/>
      <c r="R72" s="417"/>
      <c r="S72" s="416" t="str">
        <f t="shared" ref="S72:S91" si="0">IF(M72="","",M72*O72*(1-AJ72))</f>
        <v/>
      </c>
      <c r="T72" s="416"/>
      <c r="U72" s="416"/>
      <c r="V72" s="416"/>
      <c r="W72" s="416"/>
      <c r="X72" s="416"/>
      <c r="Y72" s="416"/>
      <c r="Z72" s="385"/>
      <c r="AA72" s="385"/>
      <c r="AB72" s="385"/>
      <c r="AC72" s="385"/>
      <c r="AD72" s="385"/>
      <c r="AE72" s="385"/>
      <c r="AF72" s="385"/>
      <c r="AG72" s="385"/>
      <c r="AH72" s="396" t="str">
        <f t="shared" ref="AH72:AH91" si="1">IF(AL72="","",IF(AJ72="",AL72,AL72/(1-AJ72)))</f>
        <v/>
      </c>
      <c r="AI72" s="396"/>
      <c r="AJ72" s="414"/>
      <c r="AK72" s="414"/>
      <c r="AL72" s="381" t="str">
        <f t="shared" ref="AL72:AL91" si="2">IF(S72="","",IF($AE$49=95%,95%*(S72-Z72),IF($AE$49=100%,S72-AE72,0)))</f>
        <v/>
      </c>
      <c r="AM72" s="382"/>
      <c r="AN72" s="383"/>
      <c r="AO72" s="368" t="str">
        <f t="shared" ref="AO72:AO91" si="3">IF(D72="","",M72-S72/(1-AJ72))</f>
        <v/>
      </c>
      <c r="AP72" s="2"/>
      <c r="AQ72" s="2"/>
      <c r="AS72" s="386" t="str">
        <f t="shared" ref="AS72:AS91" si="4">IF(AJ72="","",AE72/(1-AJ72))</f>
        <v/>
      </c>
      <c r="AT72" s="387"/>
    </row>
    <row r="73" spans="1:46" s="68" customFormat="1" ht="18.75" x14ac:dyDescent="0.3">
      <c r="A73" s="67"/>
      <c r="B73" s="175">
        <v>3</v>
      </c>
      <c r="C73" s="176"/>
      <c r="D73" s="720"/>
      <c r="E73" s="720"/>
      <c r="F73" s="720"/>
      <c r="G73" s="720"/>
      <c r="H73" s="720"/>
      <c r="I73" s="720"/>
      <c r="J73" s="720"/>
      <c r="K73" s="720"/>
      <c r="L73" s="720"/>
      <c r="M73" s="725"/>
      <c r="N73" s="725"/>
      <c r="O73" s="417"/>
      <c r="P73" s="417"/>
      <c r="Q73" s="417"/>
      <c r="R73" s="417"/>
      <c r="S73" s="416" t="str">
        <f t="shared" si="0"/>
        <v/>
      </c>
      <c r="T73" s="416"/>
      <c r="U73" s="416"/>
      <c r="V73" s="416"/>
      <c r="W73" s="416"/>
      <c r="X73" s="416"/>
      <c r="Y73" s="416"/>
      <c r="Z73" s="385"/>
      <c r="AA73" s="385"/>
      <c r="AB73" s="385"/>
      <c r="AC73" s="385"/>
      <c r="AD73" s="385"/>
      <c r="AE73" s="385"/>
      <c r="AF73" s="385"/>
      <c r="AG73" s="385"/>
      <c r="AH73" s="396" t="str">
        <f t="shared" si="1"/>
        <v/>
      </c>
      <c r="AI73" s="396"/>
      <c r="AJ73" s="414"/>
      <c r="AK73" s="414"/>
      <c r="AL73" s="381" t="str">
        <f t="shared" si="2"/>
        <v/>
      </c>
      <c r="AM73" s="382"/>
      <c r="AN73" s="383"/>
      <c r="AO73" s="368" t="str">
        <f t="shared" si="3"/>
        <v/>
      </c>
      <c r="AP73" s="2"/>
      <c r="AQ73" s="2"/>
      <c r="AS73" s="386" t="str">
        <f t="shared" si="4"/>
        <v/>
      </c>
      <c r="AT73" s="387"/>
    </row>
    <row r="74" spans="1:46" s="68" customFormat="1" ht="18.75" x14ac:dyDescent="0.3">
      <c r="A74" s="67"/>
      <c r="B74" s="175">
        <v>4</v>
      </c>
      <c r="C74" s="176"/>
      <c r="D74" s="720"/>
      <c r="E74" s="720"/>
      <c r="F74" s="720"/>
      <c r="G74" s="720"/>
      <c r="H74" s="720"/>
      <c r="I74" s="720"/>
      <c r="J74" s="720"/>
      <c r="K74" s="720"/>
      <c r="L74" s="720"/>
      <c r="M74" s="725"/>
      <c r="N74" s="725"/>
      <c r="O74" s="417"/>
      <c r="P74" s="417"/>
      <c r="Q74" s="417"/>
      <c r="R74" s="417"/>
      <c r="S74" s="416" t="str">
        <f t="shared" si="0"/>
        <v/>
      </c>
      <c r="T74" s="416"/>
      <c r="U74" s="416"/>
      <c r="V74" s="416"/>
      <c r="W74" s="416"/>
      <c r="X74" s="416"/>
      <c r="Y74" s="416"/>
      <c r="Z74" s="385"/>
      <c r="AA74" s="385"/>
      <c r="AB74" s="385"/>
      <c r="AC74" s="385"/>
      <c r="AD74" s="385"/>
      <c r="AE74" s="385"/>
      <c r="AF74" s="385"/>
      <c r="AG74" s="385"/>
      <c r="AH74" s="396" t="str">
        <f t="shared" si="1"/>
        <v/>
      </c>
      <c r="AI74" s="396"/>
      <c r="AJ74" s="414"/>
      <c r="AK74" s="414"/>
      <c r="AL74" s="381" t="str">
        <f t="shared" si="2"/>
        <v/>
      </c>
      <c r="AM74" s="382"/>
      <c r="AN74" s="383"/>
      <c r="AO74" s="368" t="str">
        <f t="shared" si="3"/>
        <v/>
      </c>
      <c r="AP74" s="2"/>
      <c r="AQ74" s="2"/>
      <c r="AS74" s="386" t="str">
        <f t="shared" si="4"/>
        <v/>
      </c>
      <c r="AT74" s="387"/>
    </row>
    <row r="75" spans="1:46" s="68" customFormat="1" ht="18.75" x14ac:dyDescent="0.3">
      <c r="A75" s="67"/>
      <c r="B75" s="175">
        <v>5</v>
      </c>
      <c r="C75" s="176"/>
      <c r="D75" s="720"/>
      <c r="E75" s="720"/>
      <c r="F75" s="720"/>
      <c r="G75" s="720"/>
      <c r="H75" s="720"/>
      <c r="I75" s="720"/>
      <c r="J75" s="720"/>
      <c r="K75" s="720"/>
      <c r="L75" s="720"/>
      <c r="M75" s="725"/>
      <c r="N75" s="725"/>
      <c r="O75" s="417"/>
      <c r="P75" s="417"/>
      <c r="Q75" s="417"/>
      <c r="R75" s="417"/>
      <c r="S75" s="416" t="str">
        <f t="shared" si="0"/>
        <v/>
      </c>
      <c r="T75" s="416"/>
      <c r="U75" s="416"/>
      <c r="V75" s="416"/>
      <c r="W75" s="416"/>
      <c r="X75" s="416"/>
      <c r="Y75" s="416"/>
      <c r="Z75" s="385"/>
      <c r="AA75" s="385"/>
      <c r="AB75" s="385"/>
      <c r="AC75" s="385"/>
      <c r="AD75" s="385"/>
      <c r="AE75" s="385"/>
      <c r="AF75" s="385"/>
      <c r="AG75" s="385"/>
      <c r="AH75" s="396" t="str">
        <f t="shared" si="1"/>
        <v/>
      </c>
      <c r="AI75" s="396"/>
      <c r="AJ75" s="414"/>
      <c r="AK75" s="414"/>
      <c r="AL75" s="381" t="str">
        <f t="shared" si="2"/>
        <v/>
      </c>
      <c r="AM75" s="382"/>
      <c r="AN75" s="383"/>
      <c r="AO75" s="368" t="str">
        <f t="shared" si="3"/>
        <v/>
      </c>
      <c r="AS75" s="386" t="str">
        <f t="shared" si="4"/>
        <v/>
      </c>
      <c r="AT75" s="387"/>
    </row>
    <row r="76" spans="1:46" s="68" customFormat="1" ht="18.75" x14ac:dyDescent="0.3">
      <c r="A76" s="67"/>
      <c r="B76" s="175">
        <v>6</v>
      </c>
      <c r="C76" s="176"/>
      <c r="D76" s="720"/>
      <c r="E76" s="720"/>
      <c r="F76" s="720"/>
      <c r="G76" s="720"/>
      <c r="H76" s="720"/>
      <c r="I76" s="720"/>
      <c r="J76" s="720"/>
      <c r="K76" s="720"/>
      <c r="L76" s="720"/>
      <c r="M76" s="725"/>
      <c r="N76" s="725"/>
      <c r="O76" s="417"/>
      <c r="P76" s="417"/>
      <c r="Q76" s="417"/>
      <c r="R76" s="417"/>
      <c r="S76" s="416" t="str">
        <f t="shared" si="0"/>
        <v/>
      </c>
      <c r="T76" s="416"/>
      <c r="U76" s="416"/>
      <c r="V76" s="416"/>
      <c r="W76" s="416"/>
      <c r="X76" s="416"/>
      <c r="Y76" s="416"/>
      <c r="Z76" s="385"/>
      <c r="AA76" s="385"/>
      <c r="AB76" s="385"/>
      <c r="AC76" s="385"/>
      <c r="AD76" s="385"/>
      <c r="AE76" s="385"/>
      <c r="AF76" s="385"/>
      <c r="AG76" s="385"/>
      <c r="AH76" s="396" t="str">
        <f t="shared" si="1"/>
        <v/>
      </c>
      <c r="AI76" s="396"/>
      <c r="AJ76" s="414"/>
      <c r="AK76" s="414"/>
      <c r="AL76" s="381" t="str">
        <f t="shared" si="2"/>
        <v/>
      </c>
      <c r="AM76" s="382"/>
      <c r="AN76" s="383"/>
      <c r="AO76" s="368" t="str">
        <f t="shared" si="3"/>
        <v/>
      </c>
      <c r="AS76" s="386" t="str">
        <f t="shared" si="4"/>
        <v/>
      </c>
      <c r="AT76" s="387"/>
    </row>
    <row r="77" spans="1:46" s="68" customFormat="1" ht="18.75" x14ac:dyDescent="0.3">
      <c r="A77" s="67"/>
      <c r="B77" s="175">
        <v>7</v>
      </c>
      <c r="C77" s="176"/>
      <c r="D77" s="720"/>
      <c r="E77" s="720"/>
      <c r="F77" s="720"/>
      <c r="G77" s="720"/>
      <c r="H77" s="720"/>
      <c r="I77" s="720"/>
      <c r="J77" s="720"/>
      <c r="K77" s="720"/>
      <c r="L77" s="720"/>
      <c r="M77" s="725"/>
      <c r="N77" s="725"/>
      <c r="O77" s="417"/>
      <c r="P77" s="417"/>
      <c r="Q77" s="417"/>
      <c r="R77" s="417"/>
      <c r="S77" s="416" t="str">
        <f t="shared" si="0"/>
        <v/>
      </c>
      <c r="T77" s="416"/>
      <c r="U77" s="416"/>
      <c r="V77" s="416"/>
      <c r="W77" s="416"/>
      <c r="X77" s="416"/>
      <c r="Y77" s="416"/>
      <c r="Z77" s="385"/>
      <c r="AA77" s="385"/>
      <c r="AB77" s="385"/>
      <c r="AC77" s="385"/>
      <c r="AD77" s="385"/>
      <c r="AE77" s="385"/>
      <c r="AF77" s="385"/>
      <c r="AG77" s="385"/>
      <c r="AH77" s="396" t="str">
        <f t="shared" si="1"/>
        <v/>
      </c>
      <c r="AI77" s="396"/>
      <c r="AJ77" s="414"/>
      <c r="AK77" s="414"/>
      <c r="AL77" s="381" t="str">
        <f t="shared" si="2"/>
        <v/>
      </c>
      <c r="AM77" s="382"/>
      <c r="AN77" s="383"/>
      <c r="AO77" s="368" t="str">
        <f t="shared" si="3"/>
        <v/>
      </c>
      <c r="AS77" s="386" t="str">
        <f t="shared" si="4"/>
        <v/>
      </c>
      <c r="AT77" s="387"/>
    </row>
    <row r="78" spans="1:46" s="68" customFormat="1" ht="18.75" x14ac:dyDescent="0.3">
      <c r="A78" s="67"/>
      <c r="B78" s="175">
        <v>8</v>
      </c>
      <c r="C78" s="176"/>
      <c r="D78" s="720"/>
      <c r="E78" s="720"/>
      <c r="F78" s="720"/>
      <c r="G78" s="720"/>
      <c r="H78" s="720"/>
      <c r="I78" s="720"/>
      <c r="J78" s="720"/>
      <c r="K78" s="720"/>
      <c r="L78" s="720"/>
      <c r="M78" s="725"/>
      <c r="N78" s="725"/>
      <c r="O78" s="417"/>
      <c r="P78" s="417"/>
      <c r="Q78" s="417"/>
      <c r="R78" s="417"/>
      <c r="S78" s="416" t="str">
        <f t="shared" si="0"/>
        <v/>
      </c>
      <c r="T78" s="416"/>
      <c r="U78" s="416"/>
      <c r="V78" s="416"/>
      <c r="W78" s="416"/>
      <c r="X78" s="416"/>
      <c r="Y78" s="416"/>
      <c r="Z78" s="385"/>
      <c r="AA78" s="385"/>
      <c r="AB78" s="385"/>
      <c r="AC78" s="385"/>
      <c r="AD78" s="385"/>
      <c r="AE78" s="385"/>
      <c r="AF78" s="385"/>
      <c r="AG78" s="385"/>
      <c r="AH78" s="396" t="str">
        <f t="shared" si="1"/>
        <v/>
      </c>
      <c r="AI78" s="396"/>
      <c r="AJ78" s="414"/>
      <c r="AK78" s="414"/>
      <c r="AL78" s="381" t="str">
        <f t="shared" si="2"/>
        <v/>
      </c>
      <c r="AM78" s="382"/>
      <c r="AN78" s="383"/>
      <c r="AO78" s="368" t="str">
        <f t="shared" si="3"/>
        <v/>
      </c>
      <c r="AS78" s="386" t="str">
        <f t="shared" si="4"/>
        <v/>
      </c>
      <c r="AT78" s="387"/>
    </row>
    <row r="79" spans="1:46" s="68" customFormat="1" ht="18.75" x14ac:dyDescent="0.3">
      <c r="A79" s="67"/>
      <c r="B79" s="175">
        <v>9</v>
      </c>
      <c r="C79" s="176"/>
      <c r="D79" s="720"/>
      <c r="E79" s="720"/>
      <c r="F79" s="720"/>
      <c r="G79" s="720"/>
      <c r="H79" s="720"/>
      <c r="I79" s="720"/>
      <c r="J79" s="720"/>
      <c r="K79" s="720"/>
      <c r="L79" s="720"/>
      <c r="M79" s="725"/>
      <c r="N79" s="725"/>
      <c r="O79" s="417"/>
      <c r="P79" s="417"/>
      <c r="Q79" s="417"/>
      <c r="R79" s="417"/>
      <c r="S79" s="416" t="str">
        <f t="shared" si="0"/>
        <v/>
      </c>
      <c r="T79" s="416"/>
      <c r="U79" s="416"/>
      <c r="V79" s="416"/>
      <c r="W79" s="416"/>
      <c r="X79" s="416"/>
      <c r="Y79" s="416"/>
      <c r="Z79" s="385"/>
      <c r="AA79" s="385"/>
      <c r="AB79" s="385"/>
      <c r="AC79" s="385"/>
      <c r="AD79" s="385"/>
      <c r="AE79" s="385"/>
      <c r="AF79" s="385"/>
      <c r="AG79" s="385"/>
      <c r="AH79" s="396" t="str">
        <f t="shared" si="1"/>
        <v/>
      </c>
      <c r="AI79" s="396"/>
      <c r="AJ79" s="414"/>
      <c r="AK79" s="414"/>
      <c r="AL79" s="381" t="str">
        <f t="shared" si="2"/>
        <v/>
      </c>
      <c r="AM79" s="382"/>
      <c r="AN79" s="383"/>
      <c r="AO79" s="368" t="str">
        <f t="shared" si="3"/>
        <v/>
      </c>
      <c r="AS79" s="386" t="str">
        <f t="shared" si="4"/>
        <v/>
      </c>
      <c r="AT79" s="387"/>
    </row>
    <row r="80" spans="1:46" s="68" customFormat="1" ht="18.75" x14ac:dyDescent="0.3">
      <c r="A80" s="67"/>
      <c r="B80" s="175">
        <v>10</v>
      </c>
      <c r="C80" s="176"/>
      <c r="D80" s="720"/>
      <c r="E80" s="720"/>
      <c r="F80" s="720"/>
      <c r="G80" s="720"/>
      <c r="H80" s="720"/>
      <c r="I80" s="720"/>
      <c r="J80" s="720"/>
      <c r="K80" s="720"/>
      <c r="L80" s="720"/>
      <c r="M80" s="725"/>
      <c r="N80" s="725"/>
      <c r="O80" s="417"/>
      <c r="P80" s="417"/>
      <c r="Q80" s="417"/>
      <c r="R80" s="417"/>
      <c r="S80" s="416" t="str">
        <f t="shared" si="0"/>
        <v/>
      </c>
      <c r="T80" s="416"/>
      <c r="U80" s="416"/>
      <c r="V80" s="416"/>
      <c r="W80" s="416"/>
      <c r="X80" s="416"/>
      <c r="Y80" s="416"/>
      <c r="Z80" s="385"/>
      <c r="AA80" s="385"/>
      <c r="AB80" s="385"/>
      <c r="AC80" s="385"/>
      <c r="AD80" s="385"/>
      <c r="AE80" s="385"/>
      <c r="AF80" s="385"/>
      <c r="AG80" s="385"/>
      <c r="AH80" s="396" t="str">
        <f t="shared" si="1"/>
        <v/>
      </c>
      <c r="AI80" s="396"/>
      <c r="AJ80" s="414"/>
      <c r="AK80" s="414"/>
      <c r="AL80" s="381" t="str">
        <f t="shared" si="2"/>
        <v/>
      </c>
      <c r="AM80" s="382"/>
      <c r="AN80" s="383"/>
      <c r="AO80" s="368" t="str">
        <f t="shared" si="3"/>
        <v/>
      </c>
      <c r="AS80" s="386" t="str">
        <f t="shared" si="4"/>
        <v/>
      </c>
      <c r="AT80" s="387"/>
    </row>
    <row r="81" spans="1:46" s="68" customFormat="1" ht="18.75" x14ac:dyDescent="0.3">
      <c r="A81" s="67"/>
      <c r="B81" s="175">
        <v>11</v>
      </c>
      <c r="C81" s="176"/>
      <c r="D81" s="720"/>
      <c r="E81" s="720"/>
      <c r="F81" s="720"/>
      <c r="G81" s="720"/>
      <c r="H81" s="720"/>
      <c r="I81" s="720"/>
      <c r="J81" s="720"/>
      <c r="K81" s="720"/>
      <c r="L81" s="720"/>
      <c r="M81" s="725"/>
      <c r="N81" s="725"/>
      <c r="O81" s="417"/>
      <c r="P81" s="417"/>
      <c r="Q81" s="417"/>
      <c r="R81" s="417"/>
      <c r="S81" s="416" t="str">
        <f t="shared" si="0"/>
        <v/>
      </c>
      <c r="T81" s="416"/>
      <c r="U81" s="416"/>
      <c r="V81" s="416"/>
      <c r="W81" s="416"/>
      <c r="X81" s="416"/>
      <c r="Y81" s="416"/>
      <c r="Z81" s="385"/>
      <c r="AA81" s="385"/>
      <c r="AB81" s="385"/>
      <c r="AC81" s="385"/>
      <c r="AD81" s="385"/>
      <c r="AE81" s="385"/>
      <c r="AF81" s="385"/>
      <c r="AG81" s="385"/>
      <c r="AH81" s="396" t="str">
        <f t="shared" si="1"/>
        <v/>
      </c>
      <c r="AI81" s="396"/>
      <c r="AJ81" s="414"/>
      <c r="AK81" s="414"/>
      <c r="AL81" s="381" t="str">
        <f t="shared" si="2"/>
        <v/>
      </c>
      <c r="AM81" s="382"/>
      <c r="AN81" s="383"/>
      <c r="AO81" s="368" t="str">
        <f t="shared" si="3"/>
        <v/>
      </c>
      <c r="AS81" s="386" t="str">
        <f t="shared" si="4"/>
        <v/>
      </c>
      <c r="AT81" s="387"/>
    </row>
    <row r="82" spans="1:46" s="68" customFormat="1" ht="18.75" x14ac:dyDescent="0.3">
      <c r="A82" s="67"/>
      <c r="B82" s="175">
        <v>12</v>
      </c>
      <c r="C82" s="176"/>
      <c r="D82" s="720"/>
      <c r="E82" s="720"/>
      <c r="F82" s="720"/>
      <c r="G82" s="720"/>
      <c r="H82" s="720"/>
      <c r="I82" s="720"/>
      <c r="J82" s="720"/>
      <c r="K82" s="720"/>
      <c r="L82" s="720"/>
      <c r="M82" s="725"/>
      <c r="N82" s="725"/>
      <c r="O82" s="417"/>
      <c r="P82" s="417"/>
      <c r="Q82" s="417"/>
      <c r="R82" s="417"/>
      <c r="S82" s="416" t="str">
        <f t="shared" si="0"/>
        <v/>
      </c>
      <c r="T82" s="416"/>
      <c r="U82" s="416"/>
      <c r="V82" s="416"/>
      <c r="W82" s="416"/>
      <c r="X82" s="416"/>
      <c r="Y82" s="416"/>
      <c r="Z82" s="385"/>
      <c r="AA82" s="385"/>
      <c r="AB82" s="385"/>
      <c r="AC82" s="385"/>
      <c r="AD82" s="385"/>
      <c r="AE82" s="385"/>
      <c r="AF82" s="385"/>
      <c r="AG82" s="385"/>
      <c r="AH82" s="396" t="str">
        <f t="shared" si="1"/>
        <v/>
      </c>
      <c r="AI82" s="396"/>
      <c r="AJ82" s="414"/>
      <c r="AK82" s="414"/>
      <c r="AL82" s="381" t="str">
        <f t="shared" si="2"/>
        <v/>
      </c>
      <c r="AM82" s="382"/>
      <c r="AN82" s="383"/>
      <c r="AO82" s="368" t="str">
        <f t="shared" si="3"/>
        <v/>
      </c>
      <c r="AS82" s="386" t="str">
        <f t="shared" si="4"/>
        <v/>
      </c>
      <c r="AT82" s="387"/>
    </row>
    <row r="83" spans="1:46" s="68" customFormat="1" ht="18.75" x14ac:dyDescent="0.3">
      <c r="A83" s="67"/>
      <c r="B83" s="175">
        <v>13</v>
      </c>
      <c r="C83" s="176"/>
      <c r="D83" s="720"/>
      <c r="E83" s="720"/>
      <c r="F83" s="720"/>
      <c r="G83" s="720"/>
      <c r="H83" s="720"/>
      <c r="I83" s="720"/>
      <c r="J83" s="720"/>
      <c r="K83" s="720"/>
      <c r="L83" s="720"/>
      <c r="M83" s="725"/>
      <c r="N83" s="725"/>
      <c r="O83" s="417"/>
      <c r="P83" s="417"/>
      <c r="Q83" s="417"/>
      <c r="R83" s="417"/>
      <c r="S83" s="416" t="str">
        <f t="shared" si="0"/>
        <v/>
      </c>
      <c r="T83" s="416"/>
      <c r="U83" s="416"/>
      <c r="V83" s="416"/>
      <c r="W83" s="416"/>
      <c r="X83" s="416"/>
      <c r="Y83" s="416"/>
      <c r="Z83" s="385"/>
      <c r="AA83" s="385"/>
      <c r="AB83" s="385"/>
      <c r="AC83" s="385"/>
      <c r="AD83" s="385"/>
      <c r="AE83" s="385"/>
      <c r="AF83" s="385"/>
      <c r="AG83" s="385"/>
      <c r="AH83" s="396" t="str">
        <f t="shared" si="1"/>
        <v/>
      </c>
      <c r="AI83" s="396"/>
      <c r="AJ83" s="414"/>
      <c r="AK83" s="414"/>
      <c r="AL83" s="381" t="str">
        <f t="shared" si="2"/>
        <v/>
      </c>
      <c r="AM83" s="382"/>
      <c r="AN83" s="383"/>
      <c r="AO83" s="368" t="str">
        <f t="shared" si="3"/>
        <v/>
      </c>
      <c r="AS83" s="386" t="str">
        <f t="shared" si="4"/>
        <v/>
      </c>
      <c r="AT83" s="387"/>
    </row>
    <row r="84" spans="1:46" s="68" customFormat="1" ht="18.75" x14ac:dyDescent="0.3">
      <c r="A84" s="67"/>
      <c r="B84" s="175">
        <v>14</v>
      </c>
      <c r="C84" s="176"/>
      <c r="D84" s="720"/>
      <c r="E84" s="720"/>
      <c r="F84" s="720"/>
      <c r="G84" s="720"/>
      <c r="H84" s="720"/>
      <c r="I84" s="720"/>
      <c r="J84" s="720"/>
      <c r="K84" s="720"/>
      <c r="L84" s="720"/>
      <c r="M84" s="725"/>
      <c r="N84" s="725"/>
      <c r="O84" s="417"/>
      <c r="P84" s="417"/>
      <c r="Q84" s="417"/>
      <c r="R84" s="417"/>
      <c r="S84" s="416" t="str">
        <f t="shared" si="0"/>
        <v/>
      </c>
      <c r="T84" s="416"/>
      <c r="U84" s="416"/>
      <c r="V84" s="416"/>
      <c r="W84" s="416"/>
      <c r="X84" s="416"/>
      <c r="Y84" s="416"/>
      <c r="Z84" s="385"/>
      <c r="AA84" s="385"/>
      <c r="AB84" s="385"/>
      <c r="AC84" s="385"/>
      <c r="AD84" s="385"/>
      <c r="AE84" s="385"/>
      <c r="AF84" s="385"/>
      <c r="AG84" s="385"/>
      <c r="AH84" s="396" t="str">
        <f t="shared" si="1"/>
        <v/>
      </c>
      <c r="AI84" s="396"/>
      <c r="AJ84" s="414"/>
      <c r="AK84" s="414"/>
      <c r="AL84" s="381" t="str">
        <f t="shared" si="2"/>
        <v/>
      </c>
      <c r="AM84" s="382"/>
      <c r="AN84" s="383"/>
      <c r="AO84" s="368" t="str">
        <f t="shared" si="3"/>
        <v/>
      </c>
      <c r="AS84" s="386" t="str">
        <f t="shared" si="4"/>
        <v/>
      </c>
      <c r="AT84" s="387"/>
    </row>
    <row r="85" spans="1:46" s="68" customFormat="1" ht="18.75" x14ac:dyDescent="0.3">
      <c r="A85" s="67"/>
      <c r="B85" s="175">
        <v>15</v>
      </c>
      <c r="C85" s="176"/>
      <c r="D85" s="720"/>
      <c r="E85" s="720"/>
      <c r="F85" s="720"/>
      <c r="G85" s="720"/>
      <c r="H85" s="720"/>
      <c r="I85" s="720"/>
      <c r="J85" s="720"/>
      <c r="K85" s="720"/>
      <c r="L85" s="720"/>
      <c r="M85" s="725"/>
      <c r="N85" s="725"/>
      <c r="O85" s="417"/>
      <c r="P85" s="417"/>
      <c r="Q85" s="417"/>
      <c r="R85" s="417"/>
      <c r="S85" s="416" t="str">
        <f t="shared" si="0"/>
        <v/>
      </c>
      <c r="T85" s="416"/>
      <c r="U85" s="416"/>
      <c r="V85" s="416"/>
      <c r="W85" s="416"/>
      <c r="X85" s="416"/>
      <c r="Y85" s="416"/>
      <c r="Z85" s="385"/>
      <c r="AA85" s="385"/>
      <c r="AB85" s="385"/>
      <c r="AC85" s="385"/>
      <c r="AD85" s="385"/>
      <c r="AE85" s="385"/>
      <c r="AF85" s="385"/>
      <c r="AG85" s="385"/>
      <c r="AH85" s="396" t="str">
        <f t="shared" si="1"/>
        <v/>
      </c>
      <c r="AI85" s="396"/>
      <c r="AJ85" s="414"/>
      <c r="AK85" s="414"/>
      <c r="AL85" s="381" t="str">
        <f t="shared" si="2"/>
        <v/>
      </c>
      <c r="AM85" s="382"/>
      <c r="AN85" s="383"/>
      <c r="AO85" s="368" t="str">
        <f t="shared" si="3"/>
        <v/>
      </c>
      <c r="AS85" s="386" t="str">
        <f t="shared" si="4"/>
        <v/>
      </c>
      <c r="AT85" s="387"/>
    </row>
    <row r="86" spans="1:46" s="68" customFormat="1" ht="18.75" x14ac:dyDescent="0.3">
      <c r="A86" s="67"/>
      <c r="B86" s="175">
        <v>16</v>
      </c>
      <c r="C86" s="176"/>
      <c r="D86" s="720"/>
      <c r="E86" s="720"/>
      <c r="F86" s="720"/>
      <c r="G86" s="720"/>
      <c r="H86" s="720"/>
      <c r="I86" s="720"/>
      <c r="J86" s="720"/>
      <c r="K86" s="720"/>
      <c r="L86" s="720"/>
      <c r="M86" s="725"/>
      <c r="N86" s="725"/>
      <c r="O86" s="417"/>
      <c r="P86" s="417"/>
      <c r="Q86" s="417"/>
      <c r="R86" s="417"/>
      <c r="S86" s="416" t="str">
        <f t="shared" si="0"/>
        <v/>
      </c>
      <c r="T86" s="416"/>
      <c r="U86" s="416"/>
      <c r="V86" s="416"/>
      <c r="W86" s="416"/>
      <c r="X86" s="416"/>
      <c r="Y86" s="416"/>
      <c r="Z86" s="385"/>
      <c r="AA86" s="385"/>
      <c r="AB86" s="385"/>
      <c r="AC86" s="385"/>
      <c r="AD86" s="385"/>
      <c r="AE86" s="385"/>
      <c r="AF86" s="385"/>
      <c r="AG86" s="385"/>
      <c r="AH86" s="396" t="str">
        <f t="shared" si="1"/>
        <v/>
      </c>
      <c r="AI86" s="396"/>
      <c r="AJ86" s="414"/>
      <c r="AK86" s="414"/>
      <c r="AL86" s="381" t="str">
        <f t="shared" si="2"/>
        <v/>
      </c>
      <c r="AM86" s="382"/>
      <c r="AN86" s="383"/>
      <c r="AO86" s="368" t="str">
        <f t="shared" si="3"/>
        <v/>
      </c>
      <c r="AS86" s="386" t="str">
        <f t="shared" si="4"/>
        <v/>
      </c>
      <c r="AT86" s="387"/>
    </row>
    <row r="87" spans="1:46" s="68" customFormat="1" ht="18.75" x14ac:dyDescent="0.3">
      <c r="A87" s="67"/>
      <c r="B87" s="175">
        <v>17</v>
      </c>
      <c r="C87" s="176"/>
      <c r="D87" s="720"/>
      <c r="E87" s="720"/>
      <c r="F87" s="720"/>
      <c r="G87" s="720"/>
      <c r="H87" s="720"/>
      <c r="I87" s="720"/>
      <c r="J87" s="720"/>
      <c r="K87" s="720"/>
      <c r="L87" s="720"/>
      <c r="M87" s="725"/>
      <c r="N87" s="725"/>
      <c r="O87" s="417"/>
      <c r="P87" s="417"/>
      <c r="Q87" s="417"/>
      <c r="R87" s="417"/>
      <c r="S87" s="416" t="str">
        <f t="shared" si="0"/>
        <v/>
      </c>
      <c r="T87" s="416"/>
      <c r="U87" s="416"/>
      <c r="V87" s="416"/>
      <c r="W87" s="416"/>
      <c r="X87" s="416"/>
      <c r="Y87" s="416"/>
      <c r="Z87" s="385"/>
      <c r="AA87" s="385"/>
      <c r="AB87" s="385"/>
      <c r="AC87" s="385"/>
      <c r="AD87" s="385"/>
      <c r="AE87" s="385"/>
      <c r="AF87" s="385"/>
      <c r="AG87" s="385"/>
      <c r="AH87" s="396" t="str">
        <f t="shared" si="1"/>
        <v/>
      </c>
      <c r="AI87" s="396"/>
      <c r="AJ87" s="414"/>
      <c r="AK87" s="414"/>
      <c r="AL87" s="381" t="str">
        <f t="shared" si="2"/>
        <v/>
      </c>
      <c r="AM87" s="382"/>
      <c r="AN87" s="383"/>
      <c r="AO87" s="368" t="str">
        <f t="shared" si="3"/>
        <v/>
      </c>
      <c r="AS87" s="386" t="str">
        <f t="shared" si="4"/>
        <v/>
      </c>
      <c r="AT87" s="387"/>
    </row>
    <row r="88" spans="1:46" s="68" customFormat="1" ht="18.75" x14ac:dyDescent="0.3">
      <c r="A88" s="67"/>
      <c r="B88" s="175">
        <v>18</v>
      </c>
      <c r="C88" s="176"/>
      <c r="D88" s="720"/>
      <c r="E88" s="720"/>
      <c r="F88" s="720"/>
      <c r="G88" s="720"/>
      <c r="H88" s="720"/>
      <c r="I88" s="720"/>
      <c r="J88" s="720"/>
      <c r="K88" s="720"/>
      <c r="L88" s="720"/>
      <c r="M88" s="725"/>
      <c r="N88" s="725"/>
      <c r="O88" s="417"/>
      <c r="P88" s="417"/>
      <c r="Q88" s="417"/>
      <c r="R88" s="417"/>
      <c r="S88" s="416" t="str">
        <f t="shared" si="0"/>
        <v/>
      </c>
      <c r="T88" s="416"/>
      <c r="U88" s="416"/>
      <c r="V88" s="416"/>
      <c r="W88" s="416"/>
      <c r="X88" s="416"/>
      <c r="Y88" s="416"/>
      <c r="Z88" s="385"/>
      <c r="AA88" s="385"/>
      <c r="AB88" s="385"/>
      <c r="AC88" s="385"/>
      <c r="AD88" s="385"/>
      <c r="AE88" s="385"/>
      <c r="AF88" s="385"/>
      <c r="AG88" s="385"/>
      <c r="AH88" s="396" t="str">
        <f t="shared" si="1"/>
        <v/>
      </c>
      <c r="AI88" s="396"/>
      <c r="AJ88" s="414"/>
      <c r="AK88" s="414"/>
      <c r="AL88" s="381" t="str">
        <f t="shared" si="2"/>
        <v/>
      </c>
      <c r="AM88" s="382"/>
      <c r="AN88" s="383"/>
      <c r="AO88" s="368" t="str">
        <f t="shared" si="3"/>
        <v/>
      </c>
      <c r="AS88" s="386" t="str">
        <f t="shared" si="4"/>
        <v/>
      </c>
      <c r="AT88" s="387"/>
    </row>
    <row r="89" spans="1:46" s="68" customFormat="1" ht="18.75" x14ac:dyDescent="0.3">
      <c r="A89" s="67"/>
      <c r="B89" s="175">
        <v>19</v>
      </c>
      <c r="C89" s="176"/>
      <c r="D89" s="720"/>
      <c r="E89" s="720"/>
      <c r="F89" s="720"/>
      <c r="G89" s="720"/>
      <c r="H89" s="720"/>
      <c r="I89" s="720"/>
      <c r="J89" s="720"/>
      <c r="K89" s="720"/>
      <c r="L89" s="720"/>
      <c r="M89" s="725"/>
      <c r="N89" s="725"/>
      <c r="O89" s="417"/>
      <c r="P89" s="417"/>
      <c r="Q89" s="417"/>
      <c r="R89" s="417"/>
      <c r="S89" s="416" t="str">
        <f t="shared" si="0"/>
        <v/>
      </c>
      <c r="T89" s="416"/>
      <c r="U89" s="416"/>
      <c r="V89" s="416"/>
      <c r="W89" s="416"/>
      <c r="X89" s="416"/>
      <c r="Y89" s="416"/>
      <c r="Z89" s="385"/>
      <c r="AA89" s="385"/>
      <c r="AB89" s="385"/>
      <c r="AC89" s="385"/>
      <c r="AD89" s="385"/>
      <c r="AE89" s="385"/>
      <c r="AF89" s="385"/>
      <c r="AG89" s="385"/>
      <c r="AH89" s="396" t="str">
        <f t="shared" si="1"/>
        <v/>
      </c>
      <c r="AI89" s="396"/>
      <c r="AJ89" s="414"/>
      <c r="AK89" s="414"/>
      <c r="AL89" s="381" t="str">
        <f t="shared" si="2"/>
        <v/>
      </c>
      <c r="AM89" s="382"/>
      <c r="AN89" s="383"/>
      <c r="AO89" s="368" t="str">
        <f t="shared" si="3"/>
        <v/>
      </c>
      <c r="AS89" s="386" t="str">
        <f t="shared" si="4"/>
        <v/>
      </c>
      <c r="AT89" s="387"/>
    </row>
    <row r="90" spans="1:46" s="68" customFormat="1" ht="18.75" x14ac:dyDescent="0.3">
      <c r="A90" s="67"/>
      <c r="B90" s="175">
        <v>20</v>
      </c>
      <c r="C90" s="176"/>
      <c r="D90" s="720"/>
      <c r="E90" s="720"/>
      <c r="F90" s="720"/>
      <c r="G90" s="720"/>
      <c r="H90" s="720"/>
      <c r="I90" s="720"/>
      <c r="J90" s="720"/>
      <c r="K90" s="720"/>
      <c r="L90" s="720"/>
      <c r="M90" s="725"/>
      <c r="N90" s="725"/>
      <c r="O90" s="417"/>
      <c r="P90" s="417"/>
      <c r="Q90" s="417"/>
      <c r="R90" s="417"/>
      <c r="S90" s="416" t="str">
        <f t="shared" si="0"/>
        <v/>
      </c>
      <c r="T90" s="416"/>
      <c r="U90" s="416"/>
      <c r="V90" s="416"/>
      <c r="W90" s="416"/>
      <c r="X90" s="416"/>
      <c r="Y90" s="416"/>
      <c r="Z90" s="385"/>
      <c r="AA90" s="385"/>
      <c r="AB90" s="385"/>
      <c r="AC90" s="385"/>
      <c r="AD90" s="385"/>
      <c r="AE90" s="385"/>
      <c r="AF90" s="385"/>
      <c r="AG90" s="385"/>
      <c r="AH90" s="396" t="str">
        <f t="shared" si="1"/>
        <v/>
      </c>
      <c r="AI90" s="396"/>
      <c r="AJ90" s="414"/>
      <c r="AK90" s="414"/>
      <c r="AL90" s="381" t="str">
        <f t="shared" si="2"/>
        <v/>
      </c>
      <c r="AM90" s="382"/>
      <c r="AN90" s="383"/>
      <c r="AO90" s="368" t="str">
        <f t="shared" si="3"/>
        <v/>
      </c>
      <c r="AS90" s="386" t="str">
        <f t="shared" si="4"/>
        <v/>
      </c>
      <c r="AT90" s="387"/>
    </row>
    <row r="91" spans="1:46" s="68" customFormat="1" ht="18.75" x14ac:dyDescent="0.3">
      <c r="A91" s="67"/>
      <c r="B91" s="175">
        <v>21</v>
      </c>
      <c r="C91" s="176"/>
      <c r="D91" s="720"/>
      <c r="E91" s="720"/>
      <c r="F91" s="720"/>
      <c r="G91" s="720"/>
      <c r="H91" s="720"/>
      <c r="I91" s="720"/>
      <c r="J91" s="720"/>
      <c r="K91" s="720"/>
      <c r="L91" s="720"/>
      <c r="M91" s="725"/>
      <c r="N91" s="725"/>
      <c r="O91" s="724"/>
      <c r="P91" s="724"/>
      <c r="Q91" s="724"/>
      <c r="R91" s="724"/>
      <c r="S91" s="416" t="str">
        <f t="shared" si="0"/>
        <v/>
      </c>
      <c r="T91" s="416"/>
      <c r="U91" s="416"/>
      <c r="V91" s="416"/>
      <c r="W91" s="416"/>
      <c r="X91" s="416"/>
      <c r="Y91" s="416"/>
      <c r="Z91" s="385"/>
      <c r="AA91" s="385"/>
      <c r="AB91" s="385"/>
      <c r="AC91" s="385"/>
      <c r="AD91" s="385"/>
      <c r="AE91" s="385"/>
      <c r="AF91" s="385"/>
      <c r="AG91" s="385"/>
      <c r="AH91" s="396" t="str">
        <f t="shared" si="1"/>
        <v/>
      </c>
      <c r="AI91" s="396"/>
      <c r="AJ91" s="414"/>
      <c r="AK91" s="414"/>
      <c r="AL91" s="381" t="str">
        <f t="shared" si="2"/>
        <v/>
      </c>
      <c r="AM91" s="382"/>
      <c r="AN91" s="383"/>
      <c r="AO91" s="368" t="str">
        <f t="shared" si="3"/>
        <v/>
      </c>
      <c r="AS91" s="386" t="str">
        <f t="shared" si="4"/>
        <v/>
      </c>
      <c r="AT91" s="387"/>
    </row>
    <row r="92" spans="1:46" ht="18.75" x14ac:dyDescent="0.3">
      <c r="B92" s="706"/>
      <c r="C92" s="707"/>
      <c r="D92" s="714" t="s">
        <v>120</v>
      </c>
      <c r="E92" s="714"/>
      <c r="F92" s="714"/>
      <c r="G92" s="714"/>
      <c r="H92" s="714"/>
      <c r="I92" s="714"/>
      <c r="J92" s="714"/>
      <c r="K92" s="714"/>
      <c r="L92" s="714"/>
      <c r="M92" s="694">
        <f>SUM(M71:M91)</f>
        <v>0</v>
      </c>
      <c r="N92" s="694"/>
      <c r="O92" s="695"/>
      <c r="P92" s="695"/>
      <c r="Q92" s="695"/>
      <c r="R92" s="695"/>
      <c r="S92" s="726">
        <f>SUM(S71:S91)</f>
        <v>0</v>
      </c>
      <c r="T92" s="726"/>
      <c r="U92" s="726"/>
      <c r="V92" s="726"/>
      <c r="W92" s="726"/>
      <c r="X92" s="726"/>
      <c r="Y92" s="726"/>
      <c r="Z92" s="411">
        <f>SUM(Z71:Z91)</f>
        <v>0</v>
      </c>
      <c r="AA92" s="411"/>
      <c r="AB92" s="411"/>
      <c r="AC92" s="411"/>
      <c r="AD92" s="411"/>
      <c r="AE92" s="411">
        <f>SUM(AE71:AE91)</f>
        <v>0</v>
      </c>
      <c r="AF92" s="411">
        <f>SUM(AF71:AG91)</f>
        <v>0</v>
      </c>
      <c r="AG92" s="411"/>
      <c r="AH92" s="411">
        <f>SUM(AH71:AH91)</f>
        <v>0</v>
      </c>
      <c r="AI92" s="411"/>
      <c r="AJ92" s="440"/>
      <c r="AK92" s="440"/>
      <c r="AL92" s="411">
        <f>SUM(AL71:AL91)</f>
        <v>0</v>
      </c>
      <c r="AM92" s="411"/>
      <c r="AN92" s="411"/>
      <c r="AO92" s="367">
        <f>SUM(AO71:AO91)</f>
        <v>0</v>
      </c>
      <c r="AS92" s="379">
        <f>SUM(AS71:AS91)</f>
        <v>0</v>
      </c>
      <c r="AT92" s="380"/>
    </row>
    <row r="93" spans="1:46" ht="8.25" customHeight="1" x14ac:dyDescent="0.2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R93" s="50"/>
      <c r="S93" s="50"/>
      <c r="T93" s="50"/>
      <c r="U93" s="50"/>
      <c r="AA93" s="51"/>
      <c r="AB93" s="51"/>
      <c r="AC93" s="51"/>
    </row>
    <row r="94" spans="1:46" s="3" customFormat="1" ht="15.75" customHeight="1" x14ac:dyDescent="0.25">
      <c r="B94" s="727" t="s">
        <v>141</v>
      </c>
      <c r="C94" s="728"/>
      <c r="D94" s="728"/>
      <c r="E94" s="728"/>
      <c r="F94" s="728"/>
      <c r="G94" s="729"/>
      <c r="H94" s="715" t="str">
        <f>R41</f>
        <v xml:space="preserve">בעת מילוי הטופס יש לרשום מידע בלתי מסווג בלבד </v>
      </c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7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441" t="s">
        <v>121</v>
      </c>
      <c r="AK94" s="441"/>
      <c r="AL94" s="703">
        <f>AL92*M106</f>
        <v>0</v>
      </c>
      <c r="AM94" s="704"/>
      <c r="AN94" s="705"/>
    </row>
    <row r="96" spans="1:46" s="3" customFormat="1" x14ac:dyDescent="0.2">
      <c r="B96" s="34" t="s">
        <v>42</v>
      </c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AI96" s="8"/>
      <c r="AJ96" s="8"/>
    </row>
    <row r="97" spans="1:40" s="3" customFormat="1" ht="8.25" customHeight="1" x14ac:dyDescent="0.2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R97" s="50"/>
      <c r="S97" s="50"/>
      <c r="T97" s="50"/>
      <c r="U97" s="50"/>
      <c r="AA97" s="51"/>
      <c r="AB97" s="51"/>
      <c r="AC97" s="51"/>
      <c r="AI97" s="8"/>
      <c r="AJ97" s="8"/>
    </row>
    <row r="98" spans="1:40" s="3" customFormat="1" x14ac:dyDescent="0.2">
      <c r="B98" s="69"/>
      <c r="C98" s="438" t="s">
        <v>0</v>
      </c>
      <c r="D98" s="438"/>
      <c r="E98" s="438"/>
      <c r="F98" s="438"/>
      <c r="G98" s="438"/>
      <c r="H98" s="438"/>
      <c r="I98" s="438"/>
      <c r="J98" s="438"/>
      <c r="K98" s="438"/>
      <c r="L98" s="439"/>
      <c r="M98" s="696"/>
      <c r="N98" s="697"/>
      <c r="O98" s="697"/>
      <c r="P98" s="697"/>
      <c r="Q98" s="698"/>
      <c r="R98" s="398" t="s">
        <v>50</v>
      </c>
      <c r="S98" s="399"/>
      <c r="T98" s="399"/>
      <c r="U98" s="400"/>
      <c r="V98" s="711"/>
      <c r="W98" s="712"/>
      <c r="X98" s="712"/>
      <c r="Y98" s="712"/>
      <c r="Z98" s="712"/>
      <c r="AA98" s="712"/>
      <c r="AB98" s="712"/>
      <c r="AC98" s="713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spans="1:40" s="3" customFormat="1" ht="8.25" customHeight="1" x14ac:dyDescent="0.2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R99" s="50"/>
      <c r="S99" s="50"/>
      <c r="T99" s="50"/>
      <c r="U99" s="50"/>
      <c r="AA99" s="51"/>
      <c r="AB99" s="51"/>
      <c r="AC99" s="51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spans="1:40" s="3" customFormat="1" x14ac:dyDescent="0.2">
      <c r="B100" s="50"/>
      <c r="C100" s="437" t="s">
        <v>2</v>
      </c>
      <c r="D100" s="438"/>
      <c r="E100" s="438"/>
      <c r="F100" s="438"/>
      <c r="G100" s="438"/>
      <c r="H100" s="438"/>
      <c r="I100" s="438"/>
      <c r="J100" s="438"/>
      <c r="K100" s="438"/>
      <c r="L100" s="439"/>
      <c r="M100" s="696"/>
      <c r="N100" s="697"/>
      <c r="O100" s="697"/>
      <c r="P100" s="697"/>
      <c r="Q100" s="698"/>
      <c r="R100" s="398" t="s">
        <v>50</v>
      </c>
      <c r="S100" s="399"/>
      <c r="T100" s="399"/>
      <c r="U100" s="400"/>
      <c r="V100" s="711"/>
      <c r="W100" s="712"/>
      <c r="X100" s="712"/>
      <c r="Y100" s="712"/>
      <c r="Z100" s="712"/>
      <c r="AA100" s="712"/>
      <c r="AB100" s="712"/>
      <c r="AC100" s="713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spans="1:40" s="3" customFormat="1" ht="8.25" customHeight="1" x14ac:dyDescent="0.2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R101" s="50"/>
      <c r="S101" s="50"/>
      <c r="T101" s="50"/>
      <c r="U101" s="50"/>
      <c r="AA101" s="51"/>
      <c r="AB101" s="51"/>
      <c r="AC101" s="51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spans="1:40" s="3" customFormat="1" x14ac:dyDescent="0.2">
      <c r="B102" s="50"/>
      <c r="C102" s="721" t="s">
        <v>160</v>
      </c>
      <c r="D102" s="722"/>
      <c r="E102" s="722"/>
      <c r="F102" s="722"/>
      <c r="G102" s="722"/>
      <c r="H102" s="722"/>
      <c r="I102" s="722"/>
      <c r="J102" s="722"/>
      <c r="K102" s="722"/>
      <c r="L102" s="723"/>
      <c r="M102" s="699"/>
      <c r="N102" s="700"/>
      <c r="O102" s="700"/>
      <c r="P102" s="700"/>
      <c r="Q102" s="701"/>
      <c r="R102" s="398" t="s">
        <v>50</v>
      </c>
      <c r="S102" s="399"/>
      <c r="T102" s="399"/>
      <c r="U102" s="400"/>
      <c r="V102" s="711"/>
      <c r="W102" s="712"/>
      <c r="X102" s="712"/>
      <c r="Y102" s="712"/>
      <c r="Z102" s="712"/>
      <c r="AA102" s="712"/>
      <c r="AB102" s="712"/>
      <c r="AC102" s="713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spans="1:40" s="3" customFormat="1" ht="8.25" customHeight="1" x14ac:dyDescent="0.2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R103" s="50"/>
      <c r="S103" s="50"/>
      <c r="T103" s="50"/>
      <c r="U103" s="50"/>
      <c r="AA103" s="51"/>
      <c r="AB103" s="51"/>
      <c r="AC103" s="51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spans="1:40" s="3" customFormat="1" x14ac:dyDescent="0.2">
      <c r="B104" s="50"/>
      <c r="C104" s="437" t="s">
        <v>51</v>
      </c>
      <c r="D104" s="438"/>
      <c r="E104" s="438"/>
      <c r="F104" s="438"/>
      <c r="G104" s="438"/>
      <c r="H104" s="438"/>
      <c r="I104" s="438"/>
      <c r="J104" s="438"/>
      <c r="K104" s="438"/>
      <c r="L104" s="708"/>
      <c r="M104" s="709">
        <f>(V102-V98)/30</f>
        <v>0</v>
      </c>
      <c r="N104" s="710"/>
      <c r="O104" s="710"/>
      <c r="P104" s="710"/>
      <c r="Q104" s="710"/>
      <c r="R104" s="127"/>
      <c r="S104" s="127"/>
      <c r="T104" s="114"/>
      <c r="U104" s="114"/>
      <c r="V104" s="184"/>
      <c r="W104" s="184"/>
      <c r="X104" s="184"/>
      <c r="Y104" s="184"/>
      <c r="Z104" s="184"/>
      <c r="AA104" s="184"/>
      <c r="AB104" s="184"/>
      <c r="AC104" s="184"/>
      <c r="AD104" s="21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spans="1:40" s="3" customFormat="1" ht="8.25" customHeight="1" x14ac:dyDescent="0.2">
      <c r="B105" s="50"/>
      <c r="C105" s="70"/>
      <c r="D105" s="70"/>
      <c r="E105" s="70"/>
      <c r="F105" s="50"/>
      <c r="G105" s="50"/>
      <c r="H105" s="50"/>
      <c r="I105" s="50"/>
      <c r="J105" s="50"/>
      <c r="K105" s="50"/>
      <c r="L105" s="50"/>
      <c r="R105" s="50"/>
      <c r="S105" s="50"/>
      <c r="T105" s="50"/>
      <c r="U105" s="50"/>
      <c r="V105" s="114"/>
      <c r="W105" s="114"/>
      <c r="X105" s="114"/>
      <c r="Y105" s="114"/>
      <c r="Z105" s="114"/>
      <c r="AA105" s="51"/>
      <c r="AB105" s="51"/>
      <c r="AC105" s="51"/>
      <c r="AI105" s="8"/>
      <c r="AJ105" s="8"/>
    </row>
    <row r="106" spans="1:40" s="3" customFormat="1" ht="17.25" customHeight="1" x14ac:dyDescent="0.2">
      <c r="B106" s="50"/>
      <c r="C106" s="398" t="s">
        <v>66</v>
      </c>
      <c r="D106" s="399"/>
      <c r="E106" s="399"/>
      <c r="F106" s="399"/>
      <c r="G106" s="399"/>
      <c r="H106" s="399"/>
      <c r="I106" s="399"/>
      <c r="J106" s="399"/>
      <c r="K106" s="399"/>
      <c r="L106" s="681"/>
      <c r="M106" s="682">
        <f>IF(M104&gt;=18,IF(M100="",0%,(M102-M100)/M100),0%)</f>
        <v>0</v>
      </c>
      <c r="N106" s="683"/>
      <c r="O106" s="683"/>
      <c r="P106" s="683"/>
      <c r="Q106" s="683"/>
      <c r="R106" s="5"/>
      <c r="S106" s="5"/>
      <c r="T106" s="5"/>
      <c r="U106" s="111"/>
      <c r="V106" s="111"/>
      <c r="W106" s="111"/>
      <c r="X106" s="111"/>
      <c r="Y106" s="111"/>
      <c r="Z106" s="111"/>
      <c r="AA106" s="111"/>
      <c r="AB106" s="111"/>
      <c r="AC106" s="5"/>
      <c r="AI106" s="8"/>
      <c r="AJ106" s="8"/>
    </row>
    <row r="107" spans="1:40" s="3" customFormat="1" ht="13.5" thickBot="1" x14ac:dyDescent="0.25">
      <c r="AI107" s="8"/>
      <c r="AJ107" s="8"/>
    </row>
    <row r="108" spans="1:40" s="3" customFormat="1" ht="13.5" customHeight="1" thickBot="1" x14ac:dyDescent="0.25">
      <c r="B108" s="680" t="s">
        <v>31</v>
      </c>
      <c r="C108" s="680"/>
      <c r="D108" s="680"/>
      <c r="E108" s="680"/>
      <c r="F108" s="680"/>
      <c r="G108" s="680"/>
      <c r="H108" s="718" t="s">
        <v>44</v>
      </c>
      <c r="I108" s="718"/>
      <c r="J108" s="718"/>
      <c r="K108" s="718"/>
      <c r="L108" s="719"/>
      <c r="M108" s="418" t="s">
        <v>122</v>
      </c>
      <c r="N108" s="418"/>
      <c r="O108" s="418"/>
      <c r="P108" s="418"/>
      <c r="Q108" s="418"/>
      <c r="R108" s="418"/>
      <c r="S108" s="418"/>
      <c r="T108" s="418"/>
      <c r="U108" s="418"/>
      <c r="V108" s="418"/>
      <c r="W108" s="418" t="s">
        <v>123</v>
      </c>
      <c r="X108" s="418"/>
      <c r="Y108" s="418"/>
      <c r="Z108" s="418"/>
      <c r="AA108" s="418"/>
      <c r="AB108" s="418"/>
      <c r="AC108" s="418"/>
      <c r="AD108" s="418"/>
      <c r="AE108" s="418"/>
      <c r="AF108" s="185"/>
      <c r="AG108" s="415" t="s">
        <v>4</v>
      </c>
      <c r="AH108" s="415"/>
      <c r="AI108" s="415"/>
      <c r="AJ108" s="415"/>
      <c r="AK108" s="415"/>
      <c r="AL108" s="415"/>
      <c r="AM108" s="415"/>
      <c r="AN108" s="415"/>
    </row>
    <row r="109" spans="1:40" ht="17.25" thickBot="1" x14ac:dyDescent="0.25">
      <c r="B109" s="680" t="s">
        <v>11</v>
      </c>
      <c r="C109" s="680"/>
      <c r="D109" s="680"/>
      <c r="E109" s="680"/>
      <c r="F109" s="680"/>
      <c r="G109" s="680"/>
      <c r="H109" s="718"/>
      <c r="I109" s="718"/>
      <c r="J109" s="718"/>
      <c r="K109" s="718"/>
      <c r="L109" s="719"/>
      <c r="M109" s="418"/>
      <c r="N109" s="418"/>
      <c r="O109" s="418"/>
      <c r="P109" s="418"/>
      <c r="Q109" s="418"/>
      <c r="R109" s="418"/>
      <c r="S109" s="418"/>
      <c r="T109" s="418"/>
      <c r="U109" s="418"/>
      <c r="V109" s="418"/>
      <c r="W109" s="418"/>
      <c r="X109" s="418"/>
      <c r="Y109" s="418"/>
      <c r="Z109" s="418"/>
      <c r="AA109" s="418"/>
      <c r="AB109" s="418"/>
      <c r="AC109" s="418"/>
      <c r="AD109" s="418"/>
      <c r="AE109" s="418"/>
      <c r="AF109" s="186"/>
      <c r="AG109" s="415" t="s">
        <v>12</v>
      </c>
      <c r="AH109" s="415"/>
      <c r="AI109" s="415"/>
      <c r="AJ109" s="415"/>
      <c r="AK109" s="415" t="s">
        <v>13</v>
      </c>
      <c r="AL109" s="415"/>
      <c r="AM109" s="415"/>
      <c r="AN109" s="415"/>
    </row>
    <row r="110" spans="1:40" ht="31.5" customHeight="1" thickBot="1" x14ac:dyDescent="0.25">
      <c r="B110" s="172"/>
      <c r="C110" s="842">
        <v>0.17</v>
      </c>
      <c r="D110" s="842"/>
      <c r="E110" s="842"/>
      <c r="F110" s="842"/>
      <c r="G110" s="173"/>
      <c r="H110" s="718"/>
      <c r="I110" s="718"/>
      <c r="J110" s="718"/>
      <c r="K110" s="718"/>
      <c r="L110" s="719"/>
      <c r="M110" s="418" t="s">
        <v>14</v>
      </c>
      <c r="N110" s="418"/>
      <c r="O110" s="418"/>
      <c r="P110" s="418"/>
      <c r="Q110" s="418"/>
      <c r="R110" s="702" t="s">
        <v>15</v>
      </c>
      <c r="S110" s="702"/>
      <c r="T110" s="702"/>
      <c r="U110" s="702"/>
      <c r="V110" s="702"/>
      <c r="W110" s="418" t="s">
        <v>14</v>
      </c>
      <c r="X110" s="418"/>
      <c r="Y110" s="418"/>
      <c r="Z110" s="418"/>
      <c r="AA110" s="418"/>
      <c r="AB110" s="418"/>
      <c r="AC110" s="668" t="s">
        <v>15</v>
      </c>
      <c r="AD110" s="668"/>
      <c r="AE110" s="668"/>
      <c r="AF110" s="186"/>
      <c r="AG110" s="418" t="s">
        <v>14</v>
      </c>
      <c r="AH110" s="418"/>
      <c r="AI110" s="412" t="s">
        <v>15</v>
      </c>
      <c r="AJ110" s="413"/>
      <c r="AK110" s="418" t="s">
        <v>14</v>
      </c>
      <c r="AL110" s="418"/>
      <c r="AM110" s="418"/>
      <c r="AN110" s="211" t="s">
        <v>15</v>
      </c>
    </row>
    <row r="111" spans="1:40" s="68" customFormat="1" ht="21" customHeight="1" thickBot="1" x14ac:dyDescent="0.25">
      <c r="A111" s="67"/>
      <c r="B111" s="685" t="s">
        <v>16</v>
      </c>
      <c r="C111" s="685"/>
      <c r="D111" s="685"/>
      <c r="E111" s="685"/>
      <c r="F111" s="685"/>
      <c r="G111" s="685"/>
      <c r="H111" s="684" t="s">
        <v>105</v>
      </c>
      <c r="I111" s="684"/>
      <c r="J111" s="684"/>
      <c r="K111" s="684"/>
      <c r="L111" s="174"/>
      <c r="M111" s="442">
        <f>AG111+W111</f>
        <v>0</v>
      </c>
      <c r="N111" s="442"/>
      <c r="O111" s="442"/>
      <c r="P111" s="442"/>
      <c r="Q111" s="442"/>
      <c r="R111" s="442"/>
      <c r="S111" s="442"/>
      <c r="T111" s="442"/>
      <c r="U111" s="442"/>
      <c r="V111" s="442"/>
      <c r="W111" s="459">
        <f>AE92</f>
        <v>0</v>
      </c>
      <c r="X111" s="459"/>
      <c r="Y111" s="459"/>
      <c r="Z111" s="459"/>
      <c r="AA111" s="459"/>
      <c r="AB111" s="459"/>
      <c r="AC111" s="456"/>
      <c r="AD111" s="456"/>
      <c r="AE111" s="456"/>
      <c r="AF111" s="235"/>
      <c r="AG111" s="442">
        <f>AL92</f>
        <v>0</v>
      </c>
      <c r="AH111" s="442"/>
      <c r="AI111" s="453"/>
      <c r="AJ111" s="454"/>
      <c r="AK111" s="442">
        <f>IF(AG111="","",(1+$C$110)*AG111)</f>
        <v>0</v>
      </c>
      <c r="AL111" s="442"/>
      <c r="AM111" s="442"/>
      <c r="AN111" s="233"/>
    </row>
    <row r="112" spans="1:40" s="68" customFormat="1" ht="18.75" customHeight="1" thickBot="1" x14ac:dyDescent="0.25">
      <c r="A112" s="67"/>
      <c r="B112" s="685"/>
      <c r="C112" s="685"/>
      <c r="D112" s="685"/>
      <c r="E112" s="685"/>
      <c r="F112" s="685"/>
      <c r="G112" s="685"/>
      <c r="H112" s="569" t="s">
        <v>17</v>
      </c>
      <c r="I112" s="569"/>
      <c r="J112" s="569"/>
      <c r="K112" s="569"/>
      <c r="L112" s="174"/>
      <c r="M112" s="442" t="str">
        <f>IF(AG112="",IF(W112="","",W112),AG112+W112)</f>
        <v/>
      </c>
      <c r="N112" s="442"/>
      <c r="O112" s="442"/>
      <c r="P112" s="442"/>
      <c r="Q112" s="442"/>
      <c r="R112" s="442"/>
      <c r="S112" s="442"/>
      <c r="T112" s="442"/>
      <c r="U112" s="442"/>
      <c r="V112" s="442"/>
      <c r="W112" s="455"/>
      <c r="X112" s="455"/>
      <c r="Y112" s="455"/>
      <c r="Z112" s="455"/>
      <c r="AA112" s="455"/>
      <c r="AB112" s="455"/>
      <c r="AC112" s="456"/>
      <c r="AD112" s="456"/>
      <c r="AE112" s="456"/>
      <c r="AF112" s="235"/>
      <c r="AG112" s="452"/>
      <c r="AH112" s="452"/>
      <c r="AI112" s="453"/>
      <c r="AJ112" s="454"/>
      <c r="AK112" s="442" t="str">
        <f t="shared" ref="AK112:AK114" si="5">IF(AG112="","",(1+$C$110)*AG112)</f>
        <v/>
      </c>
      <c r="AL112" s="442"/>
      <c r="AM112" s="442"/>
      <c r="AN112" s="233"/>
    </row>
    <row r="113" spans="1:40" s="68" customFormat="1" ht="18.75" customHeight="1" thickBot="1" x14ac:dyDescent="0.25">
      <c r="A113" s="67"/>
      <c r="B113" s="568" t="s">
        <v>98</v>
      </c>
      <c r="C113" s="568"/>
      <c r="D113" s="568"/>
      <c r="E113" s="568"/>
      <c r="F113" s="568"/>
      <c r="G113" s="568"/>
      <c r="H113" s="569" t="s">
        <v>18</v>
      </c>
      <c r="I113" s="569"/>
      <c r="J113" s="569"/>
      <c r="K113" s="569"/>
      <c r="L113" s="174"/>
      <c r="M113" s="442" t="str">
        <f>IF(AG113="",IF(W113="","",W113),AG113+W113)</f>
        <v/>
      </c>
      <c r="N113" s="442"/>
      <c r="O113" s="442"/>
      <c r="P113" s="442"/>
      <c r="Q113" s="442"/>
      <c r="R113" s="442"/>
      <c r="S113" s="442"/>
      <c r="T113" s="442"/>
      <c r="U113" s="442"/>
      <c r="V113" s="442"/>
      <c r="W113" s="455"/>
      <c r="X113" s="455"/>
      <c r="Y113" s="455"/>
      <c r="Z113" s="455"/>
      <c r="AA113" s="455"/>
      <c r="AB113" s="455"/>
      <c r="AC113" s="456"/>
      <c r="AD113" s="456"/>
      <c r="AE113" s="456"/>
      <c r="AF113" s="235"/>
      <c r="AG113" s="452"/>
      <c r="AH113" s="452"/>
      <c r="AI113" s="453"/>
      <c r="AJ113" s="454"/>
      <c r="AK113" s="442" t="str">
        <f t="shared" si="5"/>
        <v/>
      </c>
      <c r="AL113" s="442"/>
      <c r="AM113" s="442"/>
      <c r="AN113" s="233"/>
    </row>
    <row r="114" spans="1:40" s="68" customFormat="1" ht="24.75" customHeight="1" thickBot="1" x14ac:dyDescent="0.25">
      <c r="A114" s="67"/>
      <c r="B114" s="568"/>
      <c r="C114" s="568"/>
      <c r="D114" s="568"/>
      <c r="E114" s="568"/>
      <c r="F114" s="568"/>
      <c r="G114" s="568"/>
      <c r="H114" s="662" t="s">
        <v>106</v>
      </c>
      <c r="I114" s="662"/>
      <c r="J114" s="662"/>
      <c r="K114" s="662"/>
      <c r="L114" s="174"/>
      <c r="M114" s="443">
        <f>IF(AG114="",IF(W114="","",W114),AG114+W114)</f>
        <v>0</v>
      </c>
      <c r="N114" s="443"/>
      <c r="O114" s="443"/>
      <c r="P114" s="443"/>
      <c r="Q114" s="443"/>
      <c r="R114" s="443"/>
      <c r="S114" s="443"/>
      <c r="T114" s="443"/>
      <c r="U114" s="443"/>
      <c r="V114" s="443"/>
      <c r="W114" s="456">
        <f>W111+W112+W113</f>
        <v>0</v>
      </c>
      <c r="X114" s="456"/>
      <c r="Y114" s="456"/>
      <c r="Z114" s="456"/>
      <c r="AA114" s="456"/>
      <c r="AB114" s="456"/>
      <c r="AC114" s="456"/>
      <c r="AD114" s="456"/>
      <c r="AE114" s="456"/>
      <c r="AF114" s="235"/>
      <c r="AG114" s="443">
        <f>AG111+AG112+AG113</f>
        <v>0</v>
      </c>
      <c r="AH114" s="443"/>
      <c r="AI114" s="457"/>
      <c r="AJ114" s="458"/>
      <c r="AK114" s="443">
        <f t="shared" si="5"/>
        <v>0</v>
      </c>
      <c r="AL114" s="443"/>
      <c r="AM114" s="443"/>
      <c r="AN114" s="234"/>
    </row>
    <row r="115" spans="1:40" s="68" customFormat="1" ht="17.25" customHeight="1" thickBot="1" x14ac:dyDescent="0.25">
      <c r="A115" s="67"/>
      <c r="B115" s="568"/>
      <c r="C115" s="568"/>
      <c r="D115" s="568"/>
      <c r="E115" s="568"/>
      <c r="F115" s="568"/>
      <c r="G115" s="568"/>
      <c r="H115" s="569" t="s">
        <v>27</v>
      </c>
      <c r="I115" s="569"/>
      <c r="J115" s="569"/>
      <c r="K115" s="569"/>
      <c r="L115" s="174"/>
      <c r="M115" s="442">
        <f>IF(AG115="",IF(W115="","",W115),AG115+W115)</f>
        <v>0</v>
      </c>
      <c r="N115" s="442"/>
      <c r="O115" s="442"/>
      <c r="P115" s="442"/>
      <c r="Q115" s="442"/>
      <c r="R115" s="442"/>
      <c r="S115" s="442"/>
      <c r="T115" s="442"/>
      <c r="U115" s="442"/>
      <c r="V115" s="442"/>
      <c r="W115" s="455"/>
      <c r="X115" s="455"/>
      <c r="Y115" s="455"/>
      <c r="Z115" s="455"/>
      <c r="AA115" s="455"/>
      <c r="AB115" s="455"/>
      <c r="AC115" s="456"/>
      <c r="AD115" s="456"/>
      <c r="AE115" s="456"/>
      <c r="AF115" s="235"/>
      <c r="AG115" s="442">
        <f>AL94</f>
        <v>0</v>
      </c>
      <c r="AH115" s="442"/>
      <c r="AI115" s="453"/>
      <c r="AJ115" s="454"/>
      <c r="AK115" s="442">
        <f>IF(AG115="","",(1+C110)*AG115)</f>
        <v>0</v>
      </c>
      <c r="AL115" s="442"/>
      <c r="AM115" s="442"/>
      <c r="AN115" s="233"/>
    </row>
    <row r="117" spans="1:40" x14ac:dyDescent="0.2">
      <c r="A117" s="107"/>
      <c r="B117" s="107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26"/>
      <c r="AG117" s="107"/>
      <c r="AH117" s="126"/>
      <c r="AI117" s="107"/>
      <c r="AJ117" s="126"/>
      <c r="AK117" s="107"/>
      <c r="AL117" s="107"/>
      <c r="AM117" s="126"/>
      <c r="AN117" s="107"/>
    </row>
    <row r="118" spans="1:4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9"/>
      <c r="AJ118" s="59"/>
      <c r="AK118" s="58"/>
      <c r="AL118" s="58"/>
      <c r="AM118" s="58"/>
      <c r="AN118" s="58"/>
    </row>
    <row r="119" spans="1:40" s="71" customFormat="1" x14ac:dyDescent="0.2">
      <c r="A119" s="107"/>
      <c r="B119" s="107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421" t="s">
        <v>83</v>
      </c>
      <c r="X119" s="421"/>
      <c r="Y119" s="421"/>
      <c r="Z119" s="421"/>
      <c r="AA119" s="421"/>
      <c r="AB119" s="421"/>
      <c r="AC119" s="421"/>
      <c r="AD119" s="421"/>
      <c r="AE119" s="421"/>
      <c r="AF119" s="421"/>
      <c r="AG119" s="421"/>
      <c r="AH119" s="421"/>
      <c r="AI119" s="421"/>
      <c r="AJ119" s="421"/>
      <c r="AK119" s="421"/>
      <c r="AL119" s="421"/>
      <c r="AM119" s="421"/>
      <c r="AN119" s="421"/>
    </row>
    <row r="120" spans="1:40" s="71" customFormat="1" x14ac:dyDescent="0.2">
      <c r="A120" s="107"/>
      <c r="B120" s="107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21"/>
      <c r="AH120" s="421"/>
      <c r="AI120" s="421"/>
      <c r="AJ120" s="421"/>
      <c r="AK120" s="421"/>
      <c r="AL120" s="421"/>
      <c r="AM120" s="421"/>
      <c r="AN120" s="421"/>
    </row>
    <row r="121" spans="1:40" s="71" customFormat="1" x14ac:dyDescent="0.2">
      <c r="A121" s="107"/>
      <c r="B121" s="107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21"/>
      <c r="AH121" s="421"/>
      <c r="AI121" s="421"/>
      <c r="AJ121" s="421"/>
      <c r="AK121" s="421"/>
      <c r="AL121" s="421"/>
      <c r="AM121" s="421"/>
      <c r="AN121" s="421"/>
    </row>
    <row r="122" spans="1:40" s="71" customFormat="1" x14ac:dyDescent="0.2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26"/>
      <c r="AG122" s="107"/>
      <c r="AH122" s="126"/>
      <c r="AI122" s="107"/>
      <c r="AJ122" s="126"/>
      <c r="AK122" s="107"/>
      <c r="AL122" s="107"/>
      <c r="AM122" s="126"/>
      <c r="AN122" s="107"/>
    </row>
    <row r="123" spans="1:40" s="71" customFormat="1" x14ac:dyDescent="0.2">
      <c r="A123" s="107"/>
      <c r="B123" s="107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26"/>
      <c r="AG123" s="107"/>
      <c r="AH123" s="126"/>
      <c r="AI123" s="107"/>
      <c r="AJ123" s="126"/>
      <c r="AK123" s="107"/>
      <c r="AL123" s="107"/>
      <c r="AM123" s="126"/>
      <c r="AN123" s="107"/>
    </row>
    <row r="124" spans="1:40" s="71" customFormat="1" x14ac:dyDescent="0.2">
      <c r="A124" s="107"/>
      <c r="B124" s="107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26"/>
      <c r="AG124" s="107"/>
      <c r="AH124" s="126"/>
      <c r="AI124" s="107"/>
      <c r="AJ124" s="126"/>
      <c r="AK124" s="107"/>
      <c r="AL124" s="107"/>
      <c r="AM124" s="126"/>
      <c r="AN124" s="107"/>
    </row>
    <row r="125" spans="1:40" s="71" customFormat="1" x14ac:dyDescent="0.2">
      <c r="A125" s="107"/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26"/>
      <c r="AG125" s="107"/>
      <c r="AH125" s="126"/>
      <c r="AI125" s="107"/>
      <c r="AJ125" s="126"/>
      <c r="AK125" s="107"/>
      <c r="AL125" s="107"/>
      <c r="AM125" s="126"/>
      <c r="AN125" s="107"/>
    </row>
    <row r="126" spans="1:40" s="71" customFormat="1" x14ac:dyDescent="0.2">
      <c r="A126" s="107"/>
      <c r="B126" s="107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26"/>
      <c r="AG126" s="107"/>
      <c r="AH126" s="126"/>
      <c r="AI126" s="107"/>
      <c r="AJ126" s="126"/>
      <c r="AK126" s="107"/>
      <c r="AL126" s="107"/>
      <c r="AM126" s="126"/>
      <c r="AN126" s="107"/>
    </row>
    <row r="127" spans="1:40" s="71" customFormat="1" x14ac:dyDescent="0.2">
      <c r="A127" s="107"/>
      <c r="B127" s="107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26"/>
      <c r="AG127" s="107"/>
      <c r="AH127" s="126"/>
      <c r="AI127" s="107"/>
      <c r="AJ127" s="126"/>
      <c r="AK127" s="107"/>
      <c r="AL127" s="107"/>
      <c r="AM127" s="126"/>
      <c r="AN127" s="107"/>
    </row>
    <row r="128" spans="1:40" s="71" customFormat="1" x14ac:dyDescent="0.2">
      <c r="A128" s="107"/>
      <c r="B128" s="107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26"/>
      <c r="AG128" s="107"/>
      <c r="AH128" s="126"/>
      <c r="AI128" s="107"/>
      <c r="AJ128" s="126"/>
      <c r="AK128" s="107"/>
      <c r="AL128" s="107"/>
      <c r="AM128" s="126"/>
      <c r="AN128" s="107"/>
    </row>
    <row r="129" spans="1:40" s="71" customFormat="1" x14ac:dyDescent="0.2">
      <c r="A129" s="107"/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26"/>
      <c r="AG129" s="107"/>
      <c r="AH129" s="126"/>
      <c r="AI129" s="107"/>
      <c r="AJ129" s="126"/>
      <c r="AK129" s="107"/>
      <c r="AL129" s="107"/>
      <c r="AM129" s="126"/>
      <c r="AN129" s="107"/>
    </row>
    <row r="130" spans="1:40" s="71" customFormat="1" x14ac:dyDescent="0.2">
      <c r="A130" s="107"/>
      <c r="B130" s="107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26"/>
      <c r="AG130" s="107"/>
      <c r="AH130" s="126"/>
      <c r="AI130" s="107"/>
      <c r="AJ130" s="126"/>
      <c r="AK130" s="107"/>
      <c r="AL130" s="107"/>
      <c r="AM130" s="126"/>
      <c r="AN130" s="107"/>
    </row>
    <row r="131" spans="1:40" s="71" customFormat="1" x14ac:dyDescent="0.2">
      <c r="A131" s="107"/>
      <c r="B131" s="107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26"/>
      <c r="AG131" s="107"/>
      <c r="AH131" s="126"/>
      <c r="AI131" s="107"/>
      <c r="AJ131" s="126"/>
      <c r="AK131" s="107"/>
      <c r="AL131" s="107"/>
      <c r="AM131" s="126"/>
      <c r="AN131" s="107"/>
    </row>
    <row r="132" spans="1:40" s="71" customFormat="1" x14ac:dyDescent="0.2">
      <c r="A132" s="107"/>
      <c r="B132" s="107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26"/>
      <c r="AG132" s="107"/>
      <c r="AH132" s="126"/>
      <c r="AI132" s="107"/>
      <c r="AJ132" s="126"/>
      <c r="AK132" s="107"/>
      <c r="AL132" s="107"/>
      <c r="AM132" s="126"/>
      <c r="AN132" s="107"/>
    </row>
    <row r="133" spans="1:40" s="71" customFormat="1" x14ac:dyDescent="0.2">
      <c r="A133" s="107"/>
      <c r="B133" s="107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26"/>
      <c r="AG133" s="107"/>
      <c r="AH133" s="126"/>
      <c r="AI133" s="107"/>
      <c r="AJ133" s="126"/>
      <c r="AK133" s="107"/>
      <c r="AL133" s="107"/>
      <c r="AM133" s="126"/>
      <c r="AN133" s="107"/>
    </row>
    <row r="134" spans="1:40" s="71" customFormat="1" x14ac:dyDescent="0.2">
      <c r="A134" s="107"/>
      <c r="B134" s="107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26"/>
      <c r="AG134" s="107"/>
      <c r="AH134" s="126"/>
      <c r="AI134" s="107"/>
      <c r="AJ134" s="126"/>
      <c r="AK134" s="107"/>
      <c r="AL134" s="107"/>
      <c r="AM134" s="126"/>
      <c r="AN134" s="107"/>
    </row>
    <row r="135" spans="1:40" s="71" customFormat="1" x14ac:dyDescent="0.2">
      <c r="A135" s="107"/>
      <c r="B135" s="107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26"/>
      <c r="AG135" s="107"/>
      <c r="AH135" s="126"/>
      <c r="AI135" s="107"/>
      <c r="AJ135" s="126"/>
      <c r="AK135" s="107"/>
      <c r="AL135" s="107"/>
      <c r="AM135" s="126"/>
      <c r="AN135" s="107"/>
    </row>
    <row r="136" spans="1:40" s="71" customFormat="1" x14ac:dyDescent="0.2">
      <c r="A136" s="107"/>
      <c r="B136" s="107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26"/>
      <c r="AG136" s="107"/>
      <c r="AH136" s="126"/>
      <c r="AI136" s="107"/>
      <c r="AJ136" s="126"/>
      <c r="AK136" s="107"/>
      <c r="AL136" s="107"/>
      <c r="AM136" s="126"/>
      <c r="AN136" s="107"/>
    </row>
    <row r="137" spans="1:40" s="71" customFormat="1" x14ac:dyDescent="0.2">
      <c r="A137" s="107"/>
      <c r="B137" s="107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26"/>
      <c r="AG137" s="107"/>
      <c r="AH137" s="126"/>
      <c r="AI137" s="107"/>
      <c r="AJ137" s="126"/>
      <c r="AK137" s="107"/>
      <c r="AL137" s="107"/>
      <c r="AM137" s="126"/>
      <c r="AN137" s="107"/>
    </row>
    <row r="138" spans="1:40" s="71" customFormat="1" x14ac:dyDescent="0.2">
      <c r="A138" s="107"/>
      <c r="B138" s="107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26"/>
      <c r="AG138" s="107"/>
      <c r="AH138" s="126"/>
      <c r="AI138" s="107"/>
      <c r="AJ138" s="126"/>
      <c r="AK138" s="107"/>
      <c r="AL138" s="107"/>
      <c r="AM138" s="126"/>
      <c r="AN138" s="107"/>
    </row>
    <row r="139" spans="1:4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9"/>
      <c r="AJ139" s="59"/>
      <c r="AK139" s="58"/>
      <c r="AL139" s="58"/>
      <c r="AM139" s="58"/>
      <c r="AN139" s="58"/>
    </row>
    <row r="140" spans="1:4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9"/>
      <c r="AJ140" s="59"/>
      <c r="AK140" s="58"/>
      <c r="AL140" s="58"/>
      <c r="AM140" s="58"/>
      <c r="AN140" s="58"/>
    </row>
    <row r="141" spans="1:40" s="74" customFormat="1" ht="5.25" customHeight="1" x14ac:dyDescent="0.2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3"/>
      <c r="AJ141" s="73"/>
      <c r="AK141" s="72"/>
      <c r="AL141" s="72"/>
      <c r="AM141" s="72"/>
      <c r="AN141" s="72"/>
    </row>
    <row r="142" spans="1:40" ht="10.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9"/>
      <c r="AJ142" s="59"/>
      <c r="AK142" s="58"/>
      <c r="AL142" s="58"/>
      <c r="AM142" s="58"/>
      <c r="AN142" s="58"/>
    </row>
    <row r="143" spans="1:40" ht="10.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9"/>
      <c r="AJ143" s="59"/>
      <c r="AK143" s="58"/>
      <c r="AL143" s="58"/>
      <c r="AM143" s="58"/>
      <c r="AN143" s="58"/>
    </row>
    <row r="144" spans="1:40" ht="10.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59"/>
      <c r="AK144" s="58"/>
      <c r="AL144" s="58"/>
      <c r="AM144" s="58"/>
      <c r="AN144" s="58"/>
    </row>
    <row r="145" spans="1:40" ht="10.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59"/>
      <c r="AK145" s="58"/>
      <c r="AL145" s="58"/>
      <c r="AM145" s="58"/>
      <c r="AN145" s="58"/>
    </row>
    <row r="146" spans="1:40" ht="10.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9"/>
      <c r="AJ146" s="59"/>
      <c r="AK146" s="58"/>
      <c r="AL146" s="58"/>
      <c r="AM146" s="58"/>
      <c r="AN146" s="58"/>
    </row>
    <row r="147" spans="1:40" ht="10.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9"/>
      <c r="AJ147" s="59"/>
      <c r="AK147" s="58"/>
      <c r="AL147" s="58"/>
      <c r="AM147" s="58"/>
      <c r="AN147" s="58"/>
    </row>
    <row r="148" spans="1:40" ht="10.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9"/>
      <c r="AJ148" s="59"/>
      <c r="AK148" s="58"/>
      <c r="AL148" s="58"/>
      <c r="AM148" s="58"/>
      <c r="AN148" s="58"/>
    </row>
    <row r="149" spans="1:40" ht="10.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9"/>
      <c r="AJ149" s="59"/>
      <c r="AK149" s="58"/>
      <c r="AL149" s="58"/>
      <c r="AM149" s="58"/>
      <c r="AN149" s="58"/>
    </row>
    <row r="150" spans="1:40" ht="10.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9"/>
      <c r="AJ150" s="59"/>
      <c r="AK150" s="58"/>
      <c r="AL150" s="58"/>
      <c r="AM150" s="58"/>
      <c r="AN150" s="58"/>
    </row>
    <row r="151" spans="1:40" ht="6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75"/>
      <c r="AE151" s="75"/>
      <c r="AF151" s="75"/>
      <c r="AG151" s="75"/>
      <c r="AH151" s="75"/>
      <c r="AI151" s="76"/>
      <c r="AJ151" s="76"/>
      <c r="AK151" s="75"/>
      <c r="AL151" s="75"/>
      <c r="AM151" s="75"/>
      <c r="AN151" s="75"/>
    </row>
    <row r="152" spans="1:40" ht="6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8"/>
      <c r="AJ152" s="78"/>
      <c r="AK152" s="77"/>
      <c r="AL152" s="77"/>
      <c r="AM152" s="77"/>
      <c r="AN152" s="77"/>
    </row>
    <row r="153" spans="1:40" ht="6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80"/>
      <c r="AJ153" s="80"/>
      <c r="AK153" s="79"/>
      <c r="AL153" s="79"/>
      <c r="AM153" s="79"/>
      <c r="AN153" s="79"/>
    </row>
    <row r="154" spans="1:40" ht="6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2"/>
      <c r="AJ154" s="82"/>
      <c r="AK154" s="81"/>
      <c r="AL154" s="81"/>
      <c r="AM154" s="81"/>
      <c r="AN154" s="81"/>
    </row>
    <row r="155" spans="1:40" ht="6" customHeight="1" x14ac:dyDescent="0.2">
      <c r="A155" s="58"/>
      <c r="B155" s="58"/>
      <c r="C155" s="58"/>
      <c r="D155" s="58"/>
      <c r="E155" s="58"/>
      <c r="F155" s="58"/>
      <c r="G155" s="58"/>
      <c r="H155" s="58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4"/>
      <c r="AJ155" s="84"/>
      <c r="AK155" s="83"/>
      <c r="AL155" s="83"/>
      <c r="AM155" s="83"/>
      <c r="AN155" s="83"/>
    </row>
    <row r="156" spans="1:40" ht="6" customHeight="1" x14ac:dyDescent="0.2">
      <c r="A156" s="58"/>
      <c r="B156" s="58"/>
      <c r="C156" s="58"/>
      <c r="D156" s="5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6"/>
      <c r="AJ156" s="86"/>
      <c r="AK156" s="85"/>
      <c r="AL156" s="85"/>
      <c r="AM156" s="85"/>
      <c r="AN156" s="85"/>
    </row>
    <row r="157" spans="1:40" ht="6" customHeight="1" x14ac:dyDescent="0.2">
      <c r="A157" s="58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8"/>
      <c r="AJ157" s="88"/>
      <c r="AK157" s="87"/>
      <c r="AL157" s="87"/>
      <c r="AM157" s="87"/>
      <c r="AN157" s="87"/>
    </row>
    <row r="158" spans="1:40" ht="6" customHeight="1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90"/>
      <c r="AJ158" s="90"/>
      <c r="AK158" s="89"/>
      <c r="AL158" s="89"/>
      <c r="AM158" s="89"/>
      <c r="AN158" s="89"/>
    </row>
    <row r="159" spans="1:40" ht="10.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9"/>
      <c r="AJ159" s="59"/>
      <c r="AK159" s="58"/>
      <c r="AL159" s="58"/>
      <c r="AM159" s="58"/>
      <c r="AN159" s="58"/>
    </row>
    <row r="160" spans="1:40" ht="10.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9"/>
      <c r="AJ160" s="59"/>
      <c r="AK160" s="58"/>
      <c r="AL160" s="58"/>
      <c r="AM160" s="58"/>
      <c r="AN160" s="58"/>
    </row>
    <row r="161" spans="1:40" ht="10.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9"/>
      <c r="AJ161" s="59"/>
      <c r="AK161" s="58"/>
      <c r="AL161" s="58"/>
      <c r="AM161" s="58"/>
      <c r="AN161" s="58"/>
    </row>
    <row r="162" spans="1:40" ht="10.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9"/>
      <c r="AJ162" s="59"/>
      <c r="AK162" s="58"/>
      <c r="AL162" s="58"/>
      <c r="AM162" s="58"/>
      <c r="AN162" s="58"/>
    </row>
    <row r="163" spans="1:40" ht="10.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9"/>
      <c r="AJ163" s="59"/>
      <c r="AK163" s="58"/>
      <c r="AL163" s="58"/>
      <c r="AM163" s="58"/>
      <c r="AN163" s="58"/>
    </row>
    <row r="164" spans="1:40" ht="10.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9"/>
      <c r="AJ164" s="59"/>
      <c r="AK164" s="58"/>
      <c r="AL164" s="58"/>
      <c r="AM164" s="58"/>
      <c r="AN164" s="58"/>
    </row>
    <row r="165" spans="1:40" ht="10.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9"/>
      <c r="AJ165" s="59"/>
      <c r="AK165" s="58"/>
      <c r="AL165" s="58"/>
      <c r="AM165" s="58"/>
      <c r="AN165" s="58"/>
    </row>
    <row r="166" spans="1:40" ht="10.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9"/>
      <c r="AJ166" s="59"/>
      <c r="AK166" s="58"/>
      <c r="AL166" s="58"/>
      <c r="AM166" s="58"/>
      <c r="AN166" s="58"/>
    </row>
    <row r="167" spans="1:40" s="74" customFormat="1" ht="5.25" customHeight="1" x14ac:dyDescent="0.2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3"/>
      <c r="AJ167" s="73"/>
      <c r="AK167" s="72"/>
      <c r="AL167" s="72"/>
      <c r="AM167" s="72"/>
      <c r="AN167" s="72"/>
    </row>
    <row r="168" spans="1:40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9"/>
      <c r="AJ168" s="59"/>
      <c r="AK168" s="58"/>
      <c r="AL168" s="58"/>
      <c r="AM168" s="58"/>
      <c r="AN168" s="58"/>
    </row>
    <row r="169" spans="1:40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421" t="s">
        <v>87</v>
      </c>
      <c r="Y169" s="421"/>
      <c r="Z169" s="421"/>
      <c r="AA169" s="421"/>
      <c r="AB169" s="421"/>
      <c r="AC169" s="421"/>
      <c r="AD169" s="421"/>
      <c r="AE169" s="421"/>
      <c r="AF169" s="421"/>
      <c r="AG169" s="421"/>
      <c r="AH169" s="421"/>
      <c r="AI169" s="421"/>
      <c r="AJ169" s="421"/>
      <c r="AK169" s="421"/>
      <c r="AL169" s="421"/>
      <c r="AM169" s="421"/>
      <c r="AN169" s="421"/>
    </row>
    <row r="170" spans="1:40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9"/>
      <c r="AJ170" s="59"/>
      <c r="AK170" s="58"/>
      <c r="AL170" s="58"/>
      <c r="AM170" s="58"/>
      <c r="AN170" s="58"/>
    </row>
    <row r="171" spans="1:40" ht="7.5" customHeight="1" x14ac:dyDescent="0.2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3"/>
      <c r="AJ171" s="73"/>
      <c r="AK171" s="72"/>
      <c r="AL171" s="72"/>
      <c r="AM171" s="72"/>
      <c r="AN171" s="72"/>
    </row>
    <row r="172" spans="1:40" ht="6.75" customHeight="1" x14ac:dyDescent="0.2"/>
    <row r="173" spans="1:40" ht="14.25" x14ac:dyDescent="0.2">
      <c r="A173" s="2"/>
      <c r="B173" s="773" t="s">
        <v>170</v>
      </c>
      <c r="C173" s="774"/>
      <c r="D173" s="774"/>
      <c r="E173" s="774"/>
      <c r="F173" s="774"/>
      <c r="G173" s="774"/>
      <c r="H173" s="774"/>
      <c r="I173" s="774"/>
      <c r="J173" s="774"/>
      <c r="K173" s="774"/>
      <c r="L173" s="774"/>
      <c r="M173" s="774"/>
      <c r="N173" s="774"/>
      <c r="O173" s="774"/>
      <c r="P173" s="774"/>
      <c r="Q173" s="774"/>
      <c r="R173" s="774"/>
      <c r="S173" s="774"/>
      <c r="T173" s="775"/>
      <c r="U173" s="138"/>
      <c r="V173" s="138"/>
      <c r="X173" s="206"/>
      <c r="Y173" s="583" t="s">
        <v>169</v>
      </c>
      <c r="Z173" s="584"/>
      <c r="AA173" s="584"/>
      <c r="AB173" s="584"/>
      <c r="AC173" s="584"/>
      <c r="AD173" s="585"/>
      <c r="AE173" s="209"/>
      <c r="AF173" s="210"/>
      <c r="AG173" s="205"/>
      <c r="AH173" s="207"/>
      <c r="AI173" s="139" t="s">
        <v>99</v>
      </c>
      <c r="AJ173" s="140"/>
      <c r="AK173" s="140"/>
      <c r="AL173" s="140"/>
      <c r="AM173" s="208"/>
      <c r="AN173" s="137"/>
    </row>
    <row r="174" spans="1:40" ht="4.5" customHeight="1" x14ac:dyDescent="0.2">
      <c r="A174" s="2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2"/>
      <c r="AC174" s="122"/>
      <c r="AD174" s="137"/>
      <c r="AE174" s="137"/>
      <c r="AF174" s="137"/>
      <c r="AG174" s="137"/>
      <c r="AH174" s="137"/>
      <c r="AI174" s="16"/>
      <c r="AJ174" s="16"/>
      <c r="AK174" s="92"/>
      <c r="AL174" s="92"/>
      <c r="AM174" s="92"/>
      <c r="AN174" s="92"/>
    </row>
    <row r="175" spans="1:40" s="93" customFormat="1" ht="9.75" customHeight="1" x14ac:dyDescent="0.2">
      <c r="C175" s="93" t="s">
        <v>46</v>
      </c>
      <c r="O175" s="99"/>
      <c r="W175" s="93" t="s">
        <v>47</v>
      </c>
      <c r="AI175" s="93" t="s">
        <v>64</v>
      </c>
    </row>
    <row r="176" spans="1:40" ht="2.25" customHeight="1" x14ac:dyDescent="0.2">
      <c r="A176" s="2"/>
      <c r="B176" s="2"/>
      <c r="C176" s="2"/>
      <c r="D176" s="2"/>
      <c r="E176" s="2"/>
      <c r="F176" s="2"/>
      <c r="G176" s="2"/>
      <c r="H176" s="2"/>
      <c r="I176" s="123"/>
      <c r="J176" s="123"/>
      <c r="K176" s="123"/>
      <c r="L176" s="123"/>
      <c r="M176" s="123"/>
      <c r="N176" s="141" t="s">
        <v>130</v>
      </c>
      <c r="O176" s="123"/>
      <c r="P176" s="123"/>
      <c r="Q176" s="123"/>
      <c r="R176" s="123"/>
      <c r="S176" s="123"/>
      <c r="T176" s="123"/>
      <c r="U176" s="123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16"/>
      <c r="AJ176" s="16"/>
      <c r="AK176" s="17"/>
      <c r="AL176" s="17"/>
      <c r="AM176" s="17"/>
      <c r="AN176" s="17"/>
    </row>
    <row r="177" spans="1:41" ht="15.75" customHeight="1" x14ac:dyDescent="0.2">
      <c r="A177" s="2"/>
      <c r="B177" s="586" t="s">
        <v>33</v>
      </c>
      <c r="C177" s="587"/>
      <c r="D177" s="587"/>
      <c r="E177" s="587"/>
      <c r="F177" s="587"/>
      <c r="G177" s="587"/>
      <c r="H177" s="588"/>
      <c r="I177" s="663">
        <f>+R8</f>
        <v>0</v>
      </c>
      <c r="J177" s="664"/>
      <c r="K177" s="664"/>
      <c r="L177" s="664"/>
      <c r="M177" s="664"/>
      <c r="N177" s="664"/>
      <c r="O177" s="147"/>
      <c r="P177" s="488" t="s">
        <v>133</v>
      </c>
      <c r="Q177" s="489"/>
      <c r="R177" s="489"/>
      <c r="S177" s="489"/>
      <c r="T177" s="489"/>
      <c r="U177" s="489"/>
      <c r="V177" s="489"/>
      <c r="W177" s="490"/>
      <c r="X177" s="604">
        <f>R22</f>
        <v>0</v>
      </c>
      <c r="Y177" s="605"/>
      <c r="Z177" s="605"/>
      <c r="AA177" s="605"/>
      <c r="AB177" s="605"/>
      <c r="AC177" s="606"/>
      <c r="AD177" s="616" t="s">
        <v>40</v>
      </c>
      <c r="AE177" s="617"/>
      <c r="AF177" s="148"/>
      <c r="AG177" s="589" t="s">
        <v>67</v>
      </c>
      <c r="AH177" s="590"/>
      <c r="AI177" s="590"/>
      <c r="AJ177" s="591"/>
      <c r="AK177" s="620" t="str">
        <f>R51</f>
        <v>סוג החשבון</v>
      </c>
      <c r="AL177" s="620"/>
      <c r="AM177" s="620"/>
      <c r="AN177" s="620"/>
    </row>
    <row r="178" spans="1:41" ht="6.75" customHeight="1" x14ac:dyDescent="0.2">
      <c r="A178" s="2"/>
      <c r="B178" s="188"/>
      <c r="C178" s="189"/>
      <c r="D178" s="189"/>
      <c r="E178" s="189"/>
      <c r="F178" s="189"/>
      <c r="G178" s="189"/>
      <c r="H178" s="189"/>
      <c r="I178" s="598"/>
      <c r="J178" s="598"/>
      <c r="K178" s="598"/>
      <c r="L178" s="598"/>
      <c r="M178" s="598"/>
      <c r="N178" s="598"/>
      <c r="O178" s="147"/>
      <c r="P178" s="491"/>
      <c r="Q178" s="492"/>
      <c r="R178" s="492"/>
      <c r="S178" s="492"/>
      <c r="T178" s="492"/>
      <c r="U178" s="492"/>
      <c r="V178" s="492"/>
      <c r="W178" s="493"/>
      <c r="X178" s="607"/>
      <c r="Y178" s="608"/>
      <c r="Z178" s="608"/>
      <c r="AA178" s="608"/>
      <c r="AB178" s="608"/>
      <c r="AC178" s="609"/>
      <c r="AD178" s="618"/>
      <c r="AE178" s="619"/>
      <c r="AF178" s="151"/>
      <c r="AG178" s="151"/>
      <c r="AH178" s="151"/>
      <c r="AI178" s="152"/>
      <c r="AJ178" s="152"/>
      <c r="AK178" s="150"/>
      <c r="AL178" s="150"/>
      <c r="AM178" s="150"/>
      <c r="AN178" s="150"/>
    </row>
    <row r="179" spans="1:41" ht="15" customHeight="1" x14ac:dyDescent="0.2">
      <c r="A179" s="2"/>
      <c r="B179" s="586" t="s">
        <v>63</v>
      </c>
      <c r="C179" s="587"/>
      <c r="D179" s="587"/>
      <c r="E179" s="587"/>
      <c r="F179" s="587"/>
      <c r="G179" s="587"/>
      <c r="H179" s="588"/>
      <c r="I179" s="669">
        <f>+R10</f>
        <v>0</v>
      </c>
      <c r="J179" s="670"/>
      <c r="K179" s="671"/>
      <c r="L179" s="190" t="s">
        <v>112</v>
      </c>
      <c r="M179" s="597">
        <f>R12</f>
        <v>0</v>
      </c>
      <c r="N179" s="597"/>
      <c r="O179" s="274"/>
      <c r="P179" s="634"/>
      <c r="Q179" s="634"/>
      <c r="R179" s="634"/>
      <c r="S179" s="634"/>
      <c r="T179" s="634"/>
      <c r="U179" s="634"/>
      <c r="V179" s="634"/>
      <c r="W179" s="634"/>
      <c r="X179" s="634"/>
      <c r="Y179" s="634"/>
      <c r="Z179" s="634"/>
      <c r="AA179" s="634"/>
      <c r="AB179" s="634"/>
      <c r="AC179" s="634"/>
      <c r="AD179" s="634"/>
      <c r="AE179" s="635"/>
      <c r="AF179" s="153"/>
      <c r="AG179" s="262" t="s">
        <v>65</v>
      </c>
      <c r="AH179" s="191">
        <f>R49</f>
        <v>0</v>
      </c>
      <c r="AI179" s="192" t="str">
        <f>VLOOKUP(AK177,גיליון1!$B$2:$E$9,4,FALSE)</f>
        <v>קידומת</v>
      </c>
      <c r="AJ179" s="154"/>
      <c r="AK179" s="155" t="s">
        <v>95</v>
      </c>
      <c r="AL179" s="156">
        <f>M98</f>
        <v>0</v>
      </c>
      <c r="AM179" s="157" t="s">
        <v>1</v>
      </c>
      <c r="AN179" s="158">
        <f>V98</f>
        <v>0</v>
      </c>
    </row>
    <row r="180" spans="1:41" ht="9.75" customHeight="1" x14ac:dyDescent="0.2">
      <c r="A180" s="2"/>
      <c r="B180" s="195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7"/>
      <c r="P180" s="494" t="s">
        <v>142</v>
      </c>
      <c r="Q180" s="495"/>
      <c r="R180" s="495"/>
      <c r="S180" s="495"/>
      <c r="T180" s="495"/>
      <c r="U180" s="495"/>
      <c r="V180" s="495"/>
      <c r="W180" s="496"/>
      <c r="X180" s="610">
        <f>R24</f>
        <v>0</v>
      </c>
      <c r="Y180" s="611"/>
      <c r="Z180" s="611"/>
      <c r="AA180" s="611"/>
      <c r="AB180" s="611"/>
      <c r="AC180" s="612"/>
      <c r="AD180" s="592" t="s">
        <v>40</v>
      </c>
      <c r="AE180" s="593"/>
      <c r="AF180" s="165"/>
      <c r="AG180" s="165"/>
      <c r="AH180" s="165"/>
      <c r="AI180" s="198"/>
      <c r="AJ180" s="199"/>
      <c r="AK180" s="149"/>
      <c r="AL180" s="149"/>
      <c r="AM180" s="149"/>
      <c r="AN180" s="149"/>
    </row>
    <row r="181" spans="1:41" ht="14.25" customHeight="1" x14ac:dyDescent="0.2">
      <c r="A181" s="2"/>
      <c r="B181" s="586" t="s">
        <v>110</v>
      </c>
      <c r="C181" s="587"/>
      <c r="D181" s="587"/>
      <c r="E181" s="587"/>
      <c r="F181" s="587"/>
      <c r="G181" s="587"/>
      <c r="H181" s="587"/>
      <c r="I181" s="692">
        <f>R14</f>
        <v>0</v>
      </c>
      <c r="J181" s="693"/>
      <c r="K181" s="693"/>
      <c r="L181" s="275" t="s">
        <v>109</v>
      </c>
      <c r="M181" s="600">
        <f>R16</f>
        <v>0</v>
      </c>
      <c r="N181" s="601"/>
      <c r="O181" s="197"/>
      <c r="P181" s="497"/>
      <c r="Q181" s="498"/>
      <c r="R181" s="498"/>
      <c r="S181" s="498"/>
      <c r="T181" s="498"/>
      <c r="U181" s="498"/>
      <c r="V181" s="498"/>
      <c r="W181" s="499"/>
      <c r="X181" s="613"/>
      <c r="Y181" s="614"/>
      <c r="Z181" s="614"/>
      <c r="AA181" s="614"/>
      <c r="AB181" s="614"/>
      <c r="AC181" s="615"/>
      <c r="AD181" s="594"/>
      <c r="AE181" s="595"/>
      <c r="AF181" s="159"/>
      <c r="AG181" s="157" t="s">
        <v>68</v>
      </c>
      <c r="AH181" s="204" t="str">
        <f>AE49</f>
        <v>% שכר לתשלום</v>
      </c>
      <c r="AI181" s="160" t="s">
        <v>39</v>
      </c>
      <c r="AJ181" s="161"/>
      <c r="AK181" s="162" t="s">
        <v>2</v>
      </c>
      <c r="AL181" s="163">
        <f>M100</f>
        <v>0</v>
      </c>
      <c r="AM181" s="157" t="s">
        <v>1</v>
      </c>
      <c r="AN181" s="158">
        <f>V100</f>
        <v>0</v>
      </c>
    </row>
    <row r="182" spans="1:41" ht="6.75" customHeight="1" x14ac:dyDescent="0.2">
      <c r="A182" s="2"/>
      <c r="B182" s="195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65"/>
      <c r="P182" s="165"/>
      <c r="Q182" s="165"/>
      <c r="R182" s="165"/>
      <c r="S182" s="165"/>
      <c r="T182" s="165"/>
      <c r="U182" s="165"/>
      <c r="V182" s="164"/>
      <c r="W182" s="164"/>
      <c r="X182" s="164"/>
      <c r="Y182" s="164"/>
      <c r="Z182" s="164"/>
      <c r="AA182" s="164"/>
      <c r="AB182" s="164"/>
      <c r="AC182" s="165"/>
      <c r="AD182" s="165"/>
      <c r="AE182" s="165"/>
      <c r="AF182" s="165"/>
      <c r="AG182" s="165"/>
      <c r="AH182" s="165"/>
      <c r="AI182" s="198"/>
      <c r="AJ182" s="199"/>
      <c r="AK182" s="149"/>
      <c r="AL182" s="276"/>
      <c r="AM182" s="276"/>
      <c r="AN182" s="276"/>
    </row>
    <row r="183" spans="1:41" ht="19.5" customHeight="1" x14ac:dyDescent="0.2">
      <c r="A183" s="2"/>
      <c r="B183" s="586" t="s">
        <v>113</v>
      </c>
      <c r="C183" s="587"/>
      <c r="D183" s="587"/>
      <c r="E183" s="587"/>
      <c r="F183" s="587"/>
      <c r="G183" s="587"/>
      <c r="H183" s="587"/>
      <c r="I183" s="573">
        <f>R18</f>
        <v>0</v>
      </c>
      <c r="J183" s="574"/>
      <c r="K183" s="574"/>
      <c r="L183" s="574"/>
      <c r="M183" s="574"/>
      <c r="N183" s="575"/>
      <c r="O183" s="277"/>
      <c r="P183" s="627" t="s">
        <v>117</v>
      </c>
      <c r="Q183" s="628"/>
      <c r="R183" s="628"/>
      <c r="S183" s="628"/>
      <c r="T183" s="629"/>
      <c r="U183" s="278"/>
      <c r="V183" s="624">
        <f>R26</f>
        <v>0</v>
      </c>
      <c r="W183" s="625"/>
      <c r="X183" s="625"/>
      <c r="Y183" s="625"/>
      <c r="Z183" s="625"/>
      <c r="AA183" s="625"/>
      <c r="AB183" s="625"/>
      <c r="AC183" s="625"/>
      <c r="AD183" s="625"/>
      <c r="AE183" s="626"/>
      <c r="AF183" s="165"/>
      <c r="AG183" s="262" t="s">
        <v>71</v>
      </c>
      <c r="AH183" s="166">
        <f>R37</f>
        <v>0</v>
      </c>
      <c r="AI183" s="167">
        <f>R39</f>
        <v>0</v>
      </c>
      <c r="AJ183" s="168"/>
      <c r="AK183" s="360" t="s">
        <v>161</v>
      </c>
      <c r="AL183" s="156">
        <f>M102</f>
        <v>0</v>
      </c>
      <c r="AM183" s="157" t="s">
        <v>1</v>
      </c>
      <c r="AN183" s="158">
        <f>V102</f>
        <v>0</v>
      </c>
    </row>
    <row r="184" spans="1:41" ht="6.75" customHeight="1" x14ac:dyDescent="0.2">
      <c r="A184" s="2"/>
      <c r="B184" s="195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65"/>
      <c r="P184" s="165"/>
      <c r="Q184" s="165"/>
      <c r="R184" s="165"/>
      <c r="S184" s="165"/>
      <c r="T184" s="165"/>
      <c r="U184" s="165"/>
      <c r="V184" s="200"/>
      <c r="W184" s="165"/>
      <c r="X184" s="165"/>
      <c r="Y184" s="165"/>
      <c r="Z184" s="165"/>
      <c r="AA184" s="165"/>
      <c r="AB184" s="165"/>
      <c r="AC184" s="165"/>
      <c r="AD184" s="165"/>
      <c r="AE184" s="165"/>
      <c r="AF184" s="165"/>
      <c r="AG184" s="165"/>
      <c r="AH184" s="165"/>
      <c r="AI184" s="199"/>
      <c r="AJ184" s="199"/>
      <c r="AK184" s="201"/>
      <c r="AL184" s="201"/>
      <c r="AM184" s="201"/>
      <c r="AN184" s="201"/>
    </row>
    <row r="185" spans="1:41" ht="12.75" customHeight="1" x14ac:dyDescent="0.2">
      <c r="A185" s="2"/>
      <c r="B185" s="586" t="s">
        <v>111</v>
      </c>
      <c r="C185" s="587"/>
      <c r="D185" s="587"/>
      <c r="E185" s="587"/>
      <c r="F185" s="587"/>
      <c r="G185" s="587"/>
      <c r="H185" s="588"/>
      <c r="I185" s="602">
        <f>R30</f>
        <v>0</v>
      </c>
      <c r="J185" s="574"/>
      <c r="K185" s="575"/>
      <c r="L185" s="279" t="s">
        <v>109</v>
      </c>
      <c r="M185" s="599">
        <f>R32</f>
        <v>0</v>
      </c>
      <c r="N185" s="599"/>
      <c r="O185" s="280"/>
      <c r="P185" s="621" t="s">
        <v>127</v>
      </c>
      <c r="Q185" s="622"/>
      <c r="R185" s="622"/>
      <c r="S185" s="622"/>
      <c r="T185" s="623"/>
      <c r="U185" s="281"/>
      <c r="V185" s="603">
        <f>R28</f>
        <v>0</v>
      </c>
      <c r="W185" s="590"/>
      <c r="X185" s="590"/>
      <c r="Y185" s="590"/>
      <c r="Z185" s="590"/>
      <c r="AA185" s="590"/>
      <c r="AB185" s="590"/>
      <c r="AC185" s="590"/>
      <c r="AD185" s="590"/>
      <c r="AE185" s="591"/>
      <c r="AF185" s="165"/>
      <c r="AG185" s="165"/>
      <c r="AH185" s="165"/>
      <c r="AI185" s="198"/>
      <c r="AJ185" s="199"/>
      <c r="AK185" s="169" t="s">
        <v>124</v>
      </c>
      <c r="AL185" s="170">
        <f>M104</f>
        <v>0</v>
      </c>
      <c r="AM185" s="171" t="s">
        <v>121</v>
      </c>
      <c r="AN185" s="171">
        <f>V106</f>
        <v>0</v>
      </c>
    </row>
    <row r="186" spans="1:41" ht="6.75" customHeight="1" x14ac:dyDescent="0.2">
      <c r="A186" s="2"/>
      <c r="B186" s="2"/>
      <c r="C186" s="119"/>
      <c r="D186" s="119"/>
      <c r="E186" s="119"/>
      <c r="F186" s="119"/>
      <c r="G186" s="119"/>
      <c r="H186" s="119"/>
      <c r="I186" s="691"/>
      <c r="J186" s="691"/>
      <c r="K186" s="691"/>
      <c r="L186" s="691"/>
      <c r="M186" s="691"/>
      <c r="N186" s="691"/>
      <c r="O186" s="691"/>
      <c r="P186" s="691"/>
      <c r="Q186" s="691"/>
      <c r="R186" s="691"/>
      <c r="S186" s="691"/>
      <c r="T186" s="691"/>
      <c r="U186" s="691"/>
      <c r="V186" s="2"/>
      <c r="W186" s="144"/>
      <c r="X186" s="144"/>
      <c r="Y186" s="144"/>
      <c r="Z186" s="32"/>
      <c r="AA186" s="32"/>
      <c r="AB186" s="32"/>
      <c r="AC186" s="32"/>
      <c r="AD186" s="32"/>
      <c r="AE186" s="32"/>
      <c r="AF186" s="123"/>
      <c r="AG186" s="123"/>
      <c r="AH186" s="123"/>
      <c r="AI186" s="282"/>
      <c r="AJ186" s="282"/>
      <c r="AK186" s="283"/>
      <c r="AL186" s="283"/>
      <c r="AM186" s="283"/>
      <c r="AN186" s="283"/>
    </row>
    <row r="187" spans="1:41" s="1" customFormat="1" ht="9" customHeight="1" x14ac:dyDescent="0.2">
      <c r="A187" s="95"/>
      <c r="B187" s="630" t="s">
        <v>43</v>
      </c>
      <c r="C187" s="631"/>
      <c r="D187" s="631"/>
      <c r="E187" s="631"/>
      <c r="F187" s="631"/>
      <c r="G187" s="631"/>
      <c r="H187" s="631"/>
      <c r="I187" s="631"/>
      <c r="J187" s="631"/>
      <c r="K187" s="631"/>
      <c r="L187" s="631"/>
      <c r="M187" s="631"/>
      <c r="N187" s="631"/>
      <c r="O187" s="631"/>
      <c r="P187" s="631"/>
      <c r="Q187" s="631"/>
      <c r="R187" s="631"/>
      <c r="S187" s="237"/>
      <c r="T187" s="237"/>
      <c r="U187" s="237"/>
      <c r="V187" s="237"/>
      <c r="W187" s="115"/>
      <c r="X187" s="576">
        <f>+V65</f>
        <v>0</v>
      </c>
      <c r="Y187" s="577"/>
      <c r="Z187" s="655" t="s">
        <v>9</v>
      </c>
      <c r="AA187" s="577"/>
      <c r="AB187" s="577"/>
      <c r="AC187" s="577"/>
      <c r="AD187" s="651" t="str">
        <f>IF(AE65="","",AE65)</f>
        <v/>
      </c>
      <c r="AE187" s="651"/>
      <c r="AF187" s="641" t="s">
        <v>140</v>
      </c>
      <c r="AG187" s="641"/>
      <c r="AH187" s="641"/>
      <c r="AI187" s="641"/>
      <c r="AJ187" s="639" t="s">
        <v>139</v>
      </c>
      <c r="AK187" s="639">
        <f>R57</f>
        <v>0</v>
      </c>
      <c r="AL187" s="658" t="s">
        <v>3</v>
      </c>
      <c r="AM187" s="658"/>
      <c r="AN187" s="639">
        <f>AE57</f>
        <v>0</v>
      </c>
      <c r="AO187" s="660"/>
    </row>
    <row r="188" spans="1:41" s="1" customFormat="1" ht="9" customHeight="1" x14ac:dyDescent="0.2">
      <c r="A188" s="96"/>
      <c r="B188" s="632"/>
      <c r="C188" s="633"/>
      <c r="D188" s="633"/>
      <c r="E188" s="633"/>
      <c r="F188" s="633"/>
      <c r="G188" s="633"/>
      <c r="H188" s="633"/>
      <c r="I188" s="633"/>
      <c r="J188" s="633"/>
      <c r="K188" s="633"/>
      <c r="L188" s="633"/>
      <c r="M188" s="633"/>
      <c r="N188" s="633"/>
      <c r="O188" s="633"/>
      <c r="P188" s="633"/>
      <c r="Q188" s="633"/>
      <c r="R188" s="633"/>
      <c r="S188" s="238"/>
      <c r="T188" s="238"/>
      <c r="U188" s="238"/>
      <c r="V188" s="238"/>
      <c r="W188" s="116"/>
      <c r="X188" s="578"/>
      <c r="Y188" s="578"/>
      <c r="Z188" s="578"/>
      <c r="AA188" s="578"/>
      <c r="AB188" s="578"/>
      <c r="AC188" s="578"/>
      <c r="AD188" s="652"/>
      <c r="AE188" s="652"/>
      <c r="AF188" s="642"/>
      <c r="AG188" s="642"/>
      <c r="AH188" s="642"/>
      <c r="AI188" s="642"/>
      <c r="AJ188" s="640"/>
      <c r="AK188" s="640"/>
      <c r="AL188" s="659"/>
      <c r="AM188" s="659"/>
      <c r="AN188" s="640"/>
      <c r="AO188" s="661"/>
    </row>
    <row r="189" spans="1:41" ht="49.5" customHeight="1" x14ac:dyDescent="0.2">
      <c r="B189" s="236" t="s">
        <v>131</v>
      </c>
      <c r="C189" s="256" t="s">
        <v>138</v>
      </c>
      <c r="D189" s="686" t="str">
        <f>D68</f>
        <v>תיאור ואפיון הפריט (תיאור העבודה)</v>
      </c>
      <c r="E189" s="686"/>
      <c r="F189" s="686"/>
      <c r="G189" s="686"/>
      <c r="H189" s="686"/>
      <c r="I189" s="686"/>
      <c r="J189" s="686"/>
      <c r="K189" s="686"/>
      <c r="L189" s="644"/>
      <c r="M189" s="687" t="str">
        <f>M68</f>
        <v>סכום השורה בהזמנה (לפני ההנחה)</v>
      </c>
      <c r="N189" s="687"/>
      <c r="O189" s="688" t="str">
        <f>O68</f>
        <v>אחוז התקדמות העבודה (כולל חשבון זה)</v>
      </c>
      <c r="P189" s="689"/>
      <c r="Q189" s="689"/>
      <c r="R189" s="690"/>
      <c r="S189" s="582" t="str">
        <f>S68</f>
        <v xml:space="preserve">סכום מצטבר (לאחר הנחה) שאושר (כולל חשבון זה) </v>
      </c>
      <c r="T189" s="582"/>
      <c r="U189" s="582"/>
      <c r="V189" s="582"/>
      <c r="W189" s="582"/>
      <c r="X189" s="582"/>
      <c r="Y189" s="646" t="str">
        <f>Z68</f>
        <v xml:space="preserve">סכום מצטבר (לאחר הנחה) שאושר בחשבונות קודמים (לא כולל חשבון זה) </v>
      </c>
      <c r="Z189" s="646"/>
      <c r="AA189" s="646"/>
      <c r="AB189" s="646"/>
      <c r="AC189" s="645" t="s">
        <v>152</v>
      </c>
      <c r="AD189" s="646"/>
      <c r="AE189" s="646"/>
      <c r="AF189" s="646"/>
      <c r="AG189" s="264" t="str">
        <f>AE68</f>
        <v>סכום מצטבר ששולם בחשבונות קודמים (לא כולל חשבון זה)</v>
      </c>
      <c r="AH189" s="656" t="str">
        <f>AH68</f>
        <v xml:space="preserve">סכום מאושר לתשלום בחשבון זה לאחר קיזוז דמי עיכבון ברוטו (לפני הנחה) </v>
      </c>
      <c r="AI189" s="657"/>
      <c r="AJ189" s="630" t="str">
        <f>AJ68</f>
        <v>אחוז הנחה בשורה (בהתאם לתחשיב)</v>
      </c>
      <c r="AK189" s="654"/>
      <c r="AL189" s="636" t="str">
        <f>AL68</f>
        <v xml:space="preserve">סכום לתשלום בחשבון זה </v>
      </c>
      <c r="AM189" s="637"/>
      <c r="AN189" s="638"/>
      <c r="AO189" s="366" t="s">
        <v>172</v>
      </c>
    </row>
    <row r="190" spans="1:41" x14ac:dyDescent="0.2">
      <c r="B190" s="240" t="s">
        <v>5</v>
      </c>
      <c r="C190" s="241" t="s">
        <v>6</v>
      </c>
      <c r="D190" s="643" t="s">
        <v>10</v>
      </c>
      <c r="E190" s="686"/>
      <c r="F190" s="686"/>
      <c r="G190" s="686"/>
      <c r="H190" s="686"/>
      <c r="I190" s="686"/>
      <c r="J190" s="686"/>
      <c r="K190" s="686"/>
      <c r="L190" s="644"/>
      <c r="M190" s="643" t="s">
        <v>7</v>
      </c>
      <c r="N190" s="644"/>
      <c r="O190" s="653" t="s">
        <v>8</v>
      </c>
      <c r="P190" s="653"/>
      <c r="Q190" s="653"/>
      <c r="R190" s="653"/>
      <c r="S190" s="579" t="str">
        <f>S70</f>
        <v>F=E*D*(1-K)</v>
      </c>
      <c r="T190" s="580"/>
      <c r="U190" s="580"/>
      <c r="V190" s="580"/>
      <c r="W190" s="580"/>
      <c r="X190" s="581"/>
      <c r="Y190" s="650" t="s">
        <v>132</v>
      </c>
      <c r="Z190" s="650"/>
      <c r="AA190" s="650"/>
      <c r="AB190" s="650"/>
      <c r="AC190" s="647" t="s">
        <v>23</v>
      </c>
      <c r="AD190" s="648"/>
      <c r="AE190" s="648"/>
      <c r="AF190" s="649"/>
      <c r="AG190" s="241" t="s">
        <v>24</v>
      </c>
      <c r="AH190" s="643" t="s">
        <v>25</v>
      </c>
      <c r="AI190" s="644"/>
      <c r="AJ190" s="643" t="s">
        <v>26</v>
      </c>
      <c r="AK190" s="644"/>
      <c r="AL190" s="653" t="s">
        <v>144</v>
      </c>
      <c r="AM190" s="653"/>
      <c r="AN190" s="653"/>
      <c r="AO190" s="366" t="str">
        <f>AO70</f>
        <v>M</v>
      </c>
    </row>
    <row r="191" spans="1:41" s="68" customFormat="1" ht="20.25" x14ac:dyDescent="0.2">
      <c r="A191" s="67"/>
      <c r="B191" s="265">
        <f>IF(B71="","",B71)</f>
        <v>1</v>
      </c>
      <c r="C191" s="284" t="str">
        <f>IF(C71="","",C71)</f>
        <v/>
      </c>
      <c r="D191" s="672" t="str">
        <f>IF(D71="","",D71)</f>
        <v/>
      </c>
      <c r="E191" s="672"/>
      <c r="F191" s="672"/>
      <c r="G191" s="672"/>
      <c r="H191" s="672"/>
      <c r="I191" s="672"/>
      <c r="J191" s="672"/>
      <c r="K191" s="672"/>
      <c r="L191" s="672"/>
      <c r="M191" s="596" t="str">
        <f>IF(M71="","",M71)</f>
        <v/>
      </c>
      <c r="N191" s="596"/>
      <c r="O191" s="449" t="str">
        <f>IF(O71="","",O71)</f>
        <v/>
      </c>
      <c r="P191" s="449"/>
      <c r="Q191" s="449"/>
      <c r="R191" s="449"/>
      <c r="S191" s="570" t="str">
        <f>IF(S71="","",S71)</f>
        <v/>
      </c>
      <c r="T191" s="571"/>
      <c r="U191" s="571"/>
      <c r="V191" s="571"/>
      <c r="W191" s="571"/>
      <c r="X191" s="572"/>
      <c r="Y191" s="527" t="str">
        <f>IF(Z71="","",Z71)</f>
        <v/>
      </c>
      <c r="Z191" s="528"/>
      <c r="AA191" s="528"/>
      <c r="AB191" s="529"/>
      <c r="AC191" s="527" t="str">
        <f t="shared" ref="AC191:AC212" si="6">IF(AS71="","",AS71)</f>
        <v/>
      </c>
      <c r="AD191" s="528"/>
      <c r="AE191" s="528"/>
      <c r="AF191" s="529"/>
      <c r="AG191" s="285" t="str">
        <f>IF(AE71="","",AE71)</f>
        <v/>
      </c>
      <c r="AH191" s="450" t="str">
        <f>IF(AH71="","",AH71)</f>
        <v/>
      </c>
      <c r="AI191" s="450"/>
      <c r="AJ191" s="461" t="str">
        <f>IF(AJ71="","",AJ71)</f>
        <v/>
      </c>
      <c r="AK191" s="461"/>
      <c r="AL191" s="450" t="str">
        <f>IF(AL71="","",AL71)</f>
        <v/>
      </c>
      <c r="AM191" s="450"/>
      <c r="AN191" s="450"/>
      <c r="AO191" s="377" t="str">
        <f>AO71</f>
        <v/>
      </c>
    </row>
    <row r="192" spans="1:41" s="68" customFormat="1" ht="20.25" x14ac:dyDescent="0.2">
      <c r="A192" s="67"/>
      <c r="B192" s="265">
        <f t="shared" ref="B192:D211" si="7">IF(B72="","",B72)</f>
        <v>2</v>
      </c>
      <c r="C192" s="284" t="str">
        <f t="shared" si="7"/>
        <v/>
      </c>
      <c r="D192" s="672" t="str">
        <f t="shared" si="7"/>
        <v/>
      </c>
      <c r="E192" s="672"/>
      <c r="F192" s="672"/>
      <c r="G192" s="672"/>
      <c r="H192" s="672"/>
      <c r="I192" s="672"/>
      <c r="J192" s="672"/>
      <c r="K192" s="672"/>
      <c r="L192" s="672"/>
      <c r="M192" s="596" t="str">
        <f t="shared" ref="M192:M212" si="8">IF(M72="","",M72)</f>
        <v/>
      </c>
      <c r="N192" s="596"/>
      <c r="O192" s="449" t="str">
        <f t="shared" ref="O192:O211" si="9">IF(O72="","",O72)</f>
        <v/>
      </c>
      <c r="P192" s="449"/>
      <c r="Q192" s="449"/>
      <c r="R192" s="449"/>
      <c r="S192" s="570" t="str">
        <f t="shared" ref="S192:S212" si="10">IF(S72="","",S72)</f>
        <v/>
      </c>
      <c r="T192" s="571"/>
      <c r="U192" s="571"/>
      <c r="V192" s="571"/>
      <c r="W192" s="571"/>
      <c r="X192" s="572"/>
      <c r="Y192" s="527" t="str">
        <f t="shared" ref="Y192:Y212" si="11">IF(Z72="","",Z72)</f>
        <v/>
      </c>
      <c r="Z192" s="528"/>
      <c r="AA192" s="528"/>
      <c r="AB192" s="529"/>
      <c r="AC192" s="527" t="str">
        <f t="shared" si="6"/>
        <v/>
      </c>
      <c r="AD192" s="528"/>
      <c r="AE192" s="528"/>
      <c r="AF192" s="529"/>
      <c r="AG192" s="332" t="str">
        <f t="shared" ref="AG192:AG212" si="12">IF(AE72="","",AE72)</f>
        <v/>
      </c>
      <c r="AH192" s="450" t="str">
        <f t="shared" ref="AH192:AH212" si="13">IF(AH72="","",AH72)</f>
        <v/>
      </c>
      <c r="AI192" s="450"/>
      <c r="AJ192" s="461" t="str">
        <f t="shared" ref="AJ192:AJ211" si="14">IF(AJ72="","",AJ72)</f>
        <v/>
      </c>
      <c r="AK192" s="461"/>
      <c r="AL192" s="450" t="str">
        <f t="shared" ref="AL192:AL212" si="15">IF(AL72="","",AL72)</f>
        <v/>
      </c>
      <c r="AM192" s="450"/>
      <c r="AN192" s="450"/>
      <c r="AO192" s="377" t="str">
        <f>IF(AO72="","",AO72)</f>
        <v/>
      </c>
    </row>
    <row r="193" spans="1:41" s="68" customFormat="1" ht="20.25" x14ac:dyDescent="0.2">
      <c r="A193" s="67"/>
      <c r="B193" s="265">
        <f t="shared" si="7"/>
        <v>3</v>
      </c>
      <c r="C193" s="284" t="str">
        <f t="shared" si="7"/>
        <v/>
      </c>
      <c r="D193" s="672" t="str">
        <f t="shared" si="7"/>
        <v/>
      </c>
      <c r="E193" s="672"/>
      <c r="F193" s="672"/>
      <c r="G193" s="672"/>
      <c r="H193" s="672"/>
      <c r="I193" s="672"/>
      <c r="J193" s="672"/>
      <c r="K193" s="672"/>
      <c r="L193" s="672"/>
      <c r="M193" s="596" t="str">
        <f t="shared" si="8"/>
        <v/>
      </c>
      <c r="N193" s="596"/>
      <c r="O193" s="449" t="str">
        <f t="shared" si="9"/>
        <v/>
      </c>
      <c r="P193" s="449"/>
      <c r="Q193" s="449"/>
      <c r="R193" s="449"/>
      <c r="S193" s="570" t="str">
        <f t="shared" si="10"/>
        <v/>
      </c>
      <c r="T193" s="571"/>
      <c r="U193" s="571"/>
      <c r="V193" s="571"/>
      <c r="W193" s="571"/>
      <c r="X193" s="572"/>
      <c r="Y193" s="527" t="str">
        <f t="shared" si="11"/>
        <v/>
      </c>
      <c r="Z193" s="528"/>
      <c r="AA193" s="528"/>
      <c r="AB193" s="529"/>
      <c r="AC193" s="527" t="str">
        <f t="shared" si="6"/>
        <v/>
      </c>
      <c r="AD193" s="528"/>
      <c r="AE193" s="528"/>
      <c r="AF193" s="529"/>
      <c r="AG193" s="332" t="str">
        <f t="shared" si="12"/>
        <v/>
      </c>
      <c r="AH193" s="450" t="str">
        <f t="shared" si="13"/>
        <v/>
      </c>
      <c r="AI193" s="450"/>
      <c r="AJ193" s="461" t="str">
        <f t="shared" si="14"/>
        <v/>
      </c>
      <c r="AK193" s="461"/>
      <c r="AL193" s="450" t="str">
        <f t="shared" si="15"/>
        <v/>
      </c>
      <c r="AM193" s="450"/>
      <c r="AN193" s="450"/>
      <c r="AO193" s="377" t="str">
        <f t="shared" ref="AO193:AO211" si="16">IF(AO73="","",AO73)</f>
        <v/>
      </c>
    </row>
    <row r="194" spans="1:41" s="68" customFormat="1" ht="20.25" x14ac:dyDescent="0.2">
      <c r="A194" s="67"/>
      <c r="B194" s="265">
        <f t="shared" si="7"/>
        <v>4</v>
      </c>
      <c r="C194" s="284" t="str">
        <f t="shared" si="7"/>
        <v/>
      </c>
      <c r="D194" s="672" t="str">
        <f t="shared" si="7"/>
        <v/>
      </c>
      <c r="E194" s="672"/>
      <c r="F194" s="672"/>
      <c r="G194" s="672"/>
      <c r="H194" s="672"/>
      <c r="I194" s="672"/>
      <c r="J194" s="672"/>
      <c r="K194" s="672"/>
      <c r="L194" s="672"/>
      <c r="M194" s="596" t="str">
        <f t="shared" si="8"/>
        <v/>
      </c>
      <c r="N194" s="596"/>
      <c r="O194" s="449" t="str">
        <f t="shared" si="9"/>
        <v/>
      </c>
      <c r="P194" s="449"/>
      <c r="Q194" s="449"/>
      <c r="R194" s="449"/>
      <c r="S194" s="570" t="str">
        <f t="shared" si="10"/>
        <v/>
      </c>
      <c r="T194" s="571"/>
      <c r="U194" s="571"/>
      <c r="V194" s="571"/>
      <c r="W194" s="571"/>
      <c r="X194" s="572"/>
      <c r="Y194" s="527" t="str">
        <f t="shared" si="11"/>
        <v/>
      </c>
      <c r="Z194" s="528"/>
      <c r="AA194" s="528"/>
      <c r="AB194" s="529"/>
      <c r="AC194" s="527" t="str">
        <f t="shared" si="6"/>
        <v/>
      </c>
      <c r="AD194" s="528"/>
      <c r="AE194" s="528"/>
      <c r="AF194" s="529"/>
      <c r="AG194" s="332" t="str">
        <f t="shared" si="12"/>
        <v/>
      </c>
      <c r="AH194" s="450" t="str">
        <f t="shared" si="13"/>
        <v/>
      </c>
      <c r="AI194" s="450"/>
      <c r="AJ194" s="461" t="str">
        <f t="shared" si="14"/>
        <v/>
      </c>
      <c r="AK194" s="461"/>
      <c r="AL194" s="450" t="str">
        <f t="shared" si="15"/>
        <v/>
      </c>
      <c r="AM194" s="450"/>
      <c r="AN194" s="450"/>
      <c r="AO194" s="377" t="str">
        <f t="shared" si="16"/>
        <v/>
      </c>
    </row>
    <row r="195" spans="1:41" s="68" customFormat="1" ht="20.25" x14ac:dyDescent="0.2">
      <c r="A195" s="67"/>
      <c r="B195" s="265">
        <f t="shared" si="7"/>
        <v>5</v>
      </c>
      <c r="C195" s="284" t="str">
        <f t="shared" si="7"/>
        <v/>
      </c>
      <c r="D195" s="672" t="str">
        <f t="shared" si="7"/>
        <v/>
      </c>
      <c r="E195" s="672"/>
      <c r="F195" s="672"/>
      <c r="G195" s="672"/>
      <c r="H195" s="672"/>
      <c r="I195" s="672"/>
      <c r="J195" s="672"/>
      <c r="K195" s="672"/>
      <c r="L195" s="672"/>
      <c r="M195" s="596" t="str">
        <f t="shared" si="8"/>
        <v/>
      </c>
      <c r="N195" s="596"/>
      <c r="O195" s="449" t="str">
        <f t="shared" si="9"/>
        <v/>
      </c>
      <c r="P195" s="449"/>
      <c r="Q195" s="449"/>
      <c r="R195" s="449"/>
      <c r="S195" s="570" t="str">
        <f t="shared" si="10"/>
        <v/>
      </c>
      <c r="T195" s="571"/>
      <c r="U195" s="571"/>
      <c r="V195" s="571"/>
      <c r="W195" s="571"/>
      <c r="X195" s="572"/>
      <c r="Y195" s="527" t="str">
        <f t="shared" si="11"/>
        <v/>
      </c>
      <c r="Z195" s="528"/>
      <c r="AA195" s="528"/>
      <c r="AB195" s="529"/>
      <c r="AC195" s="527" t="str">
        <f t="shared" si="6"/>
        <v/>
      </c>
      <c r="AD195" s="528"/>
      <c r="AE195" s="528"/>
      <c r="AF195" s="529"/>
      <c r="AG195" s="332" t="str">
        <f t="shared" si="12"/>
        <v/>
      </c>
      <c r="AH195" s="450" t="str">
        <f t="shared" si="13"/>
        <v/>
      </c>
      <c r="AI195" s="450"/>
      <c r="AJ195" s="461" t="str">
        <f t="shared" si="14"/>
        <v/>
      </c>
      <c r="AK195" s="461"/>
      <c r="AL195" s="450" t="str">
        <f t="shared" si="15"/>
        <v/>
      </c>
      <c r="AM195" s="450"/>
      <c r="AN195" s="450"/>
      <c r="AO195" s="377" t="str">
        <f t="shared" si="16"/>
        <v/>
      </c>
    </row>
    <row r="196" spans="1:41" s="68" customFormat="1" ht="20.25" x14ac:dyDescent="0.2">
      <c r="A196" s="67"/>
      <c r="B196" s="265">
        <f t="shared" si="7"/>
        <v>6</v>
      </c>
      <c r="C196" s="284" t="str">
        <f t="shared" si="7"/>
        <v/>
      </c>
      <c r="D196" s="672" t="str">
        <f t="shared" si="7"/>
        <v/>
      </c>
      <c r="E196" s="672"/>
      <c r="F196" s="672"/>
      <c r="G196" s="672"/>
      <c r="H196" s="672"/>
      <c r="I196" s="672"/>
      <c r="J196" s="672"/>
      <c r="K196" s="672"/>
      <c r="L196" s="672"/>
      <c r="M196" s="596" t="str">
        <f t="shared" si="8"/>
        <v/>
      </c>
      <c r="N196" s="596"/>
      <c r="O196" s="449" t="str">
        <f t="shared" si="9"/>
        <v/>
      </c>
      <c r="P196" s="449"/>
      <c r="Q196" s="449"/>
      <c r="R196" s="449"/>
      <c r="S196" s="570" t="str">
        <f t="shared" si="10"/>
        <v/>
      </c>
      <c r="T196" s="571"/>
      <c r="U196" s="571"/>
      <c r="V196" s="571"/>
      <c r="W196" s="571"/>
      <c r="X196" s="572"/>
      <c r="Y196" s="527" t="str">
        <f t="shared" si="11"/>
        <v/>
      </c>
      <c r="Z196" s="528"/>
      <c r="AA196" s="528"/>
      <c r="AB196" s="529"/>
      <c r="AC196" s="527" t="str">
        <f t="shared" si="6"/>
        <v/>
      </c>
      <c r="AD196" s="528"/>
      <c r="AE196" s="528"/>
      <c r="AF196" s="529"/>
      <c r="AG196" s="332" t="str">
        <f t="shared" si="12"/>
        <v/>
      </c>
      <c r="AH196" s="450" t="str">
        <f t="shared" si="13"/>
        <v/>
      </c>
      <c r="AI196" s="450"/>
      <c r="AJ196" s="461" t="str">
        <f t="shared" si="14"/>
        <v/>
      </c>
      <c r="AK196" s="461"/>
      <c r="AL196" s="450" t="str">
        <f t="shared" si="15"/>
        <v/>
      </c>
      <c r="AM196" s="450"/>
      <c r="AN196" s="450"/>
      <c r="AO196" s="377" t="str">
        <f t="shared" si="16"/>
        <v/>
      </c>
    </row>
    <row r="197" spans="1:41" s="68" customFormat="1" ht="20.25" x14ac:dyDescent="0.2">
      <c r="A197" s="67"/>
      <c r="B197" s="265">
        <f t="shared" si="7"/>
        <v>7</v>
      </c>
      <c r="C197" s="284" t="str">
        <f t="shared" si="7"/>
        <v/>
      </c>
      <c r="D197" s="672" t="str">
        <f t="shared" si="7"/>
        <v/>
      </c>
      <c r="E197" s="672"/>
      <c r="F197" s="672"/>
      <c r="G197" s="672"/>
      <c r="H197" s="672"/>
      <c r="I197" s="672"/>
      <c r="J197" s="672"/>
      <c r="K197" s="672"/>
      <c r="L197" s="672"/>
      <c r="M197" s="596" t="str">
        <f t="shared" si="8"/>
        <v/>
      </c>
      <c r="N197" s="596"/>
      <c r="O197" s="449" t="str">
        <f t="shared" si="9"/>
        <v/>
      </c>
      <c r="P197" s="449"/>
      <c r="Q197" s="449"/>
      <c r="R197" s="449"/>
      <c r="S197" s="570" t="str">
        <f t="shared" si="10"/>
        <v/>
      </c>
      <c r="T197" s="571"/>
      <c r="U197" s="571"/>
      <c r="V197" s="571"/>
      <c r="W197" s="571"/>
      <c r="X197" s="572"/>
      <c r="Y197" s="527" t="str">
        <f t="shared" si="11"/>
        <v/>
      </c>
      <c r="Z197" s="528"/>
      <c r="AA197" s="528"/>
      <c r="AB197" s="529"/>
      <c r="AC197" s="527" t="str">
        <f t="shared" si="6"/>
        <v/>
      </c>
      <c r="AD197" s="528"/>
      <c r="AE197" s="528"/>
      <c r="AF197" s="529"/>
      <c r="AG197" s="332" t="str">
        <f t="shared" si="12"/>
        <v/>
      </c>
      <c r="AH197" s="450" t="str">
        <f t="shared" si="13"/>
        <v/>
      </c>
      <c r="AI197" s="450"/>
      <c r="AJ197" s="461" t="str">
        <f t="shared" si="14"/>
        <v/>
      </c>
      <c r="AK197" s="461"/>
      <c r="AL197" s="450" t="str">
        <f t="shared" si="15"/>
        <v/>
      </c>
      <c r="AM197" s="450"/>
      <c r="AN197" s="450"/>
      <c r="AO197" s="377" t="str">
        <f t="shared" si="16"/>
        <v/>
      </c>
    </row>
    <row r="198" spans="1:41" s="68" customFormat="1" ht="20.25" x14ac:dyDescent="0.2">
      <c r="A198" s="67"/>
      <c r="B198" s="265">
        <f t="shared" si="7"/>
        <v>8</v>
      </c>
      <c r="C198" s="284" t="str">
        <f t="shared" si="7"/>
        <v/>
      </c>
      <c r="D198" s="672" t="str">
        <f t="shared" si="7"/>
        <v/>
      </c>
      <c r="E198" s="672"/>
      <c r="F198" s="672"/>
      <c r="G198" s="672"/>
      <c r="H198" s="672"/>
      <c r="I198" s="672"/>
      <c r="J198" s="672"/>
      <c r="K198" s="672"/>
      <c r="L198" s="672"/>
      <c r="M198" s="596" t="str">
        <f t="shared" si="8"/>
        <v/>
      </c>
      <c r="N198" s="596"/>
      <c r="O198" s="449" t="str">
        <f t="shared" si="9"/>
        <v/>
      </c>
      <c r="P198" s="449"/>
      <c r="Q198" s="449"/>
      <c r="R198" s="449"/>
      <c r="S198" s="570" t="str">
        <f t="shared" si="10"/>
        <v/>
      </c>
      <c r="T198" s="571"/>
      <c r="U198" s="571"/>
      <c r="V198" s="571"/>
      <c r="W198" s="571"/>
      <c r="X198" s="572"/>
      <c r="Y198" s="527" t="str">
        <f t="shared" si="11"/>
        <v/>
      </c>
      <c r="Z198" s="528"/>
      <c r="AA198" s="528"/>
      <c r="AB198" s="529"/>
      <c r="AC198" s="527" t="str">
        <f t="shared" si="6"/>
        <v/>
      </c>
      <c r="AD198" s="528"/>
      <c r="AE198" s="528"/>
      <c r="AF198" s="529"/>
      <c r="AG198" s="332" t="str">
        <f t="shared" si="12"/>
        <v/>
      </c>
      <c r="AH198" s="450" t="str">
        <f t="shared" si="13"/>
        <v/>
      </c>
      <c r="AI198" s="450"/>
      <c r="AJ198" s="461" t="str">
        <f t="shared" si="14"/>
        <v/>
      </c>
      <c r="AK198" s="461"/>
      <c r="AL198" s="450" t="str">
        <f t="shared" si="15"/>
        <v/>
      </c>
      <c r="AM198" s="450"/>
      <c r="AN198" s="450"/>
      <c r="AO198" s="377" t="str">
        <f t="shared" si="16"/>
        <v/>
      </c>
    </row>
    <row r="199" spans="1:41" s="68" customFormat="1" ht="20.25" x14ac:dyDescent="0.2">
      <c r="A199" s="67"/>
      <c r="B199" s="265">
        <f t="shared" si="7"/>
        <v>9</v>
      </c>
      <c r="C199" s="284" t="str">
        <f t="shared" si="7"/>
        <v/>
      </c>
      <c r="D199" s="672" t="str">
        <f t="shared" si="7"/>
        <v/>
      </c>
      <c r="E199" s="672"/>
      <c r="F199" s="672"/>
      <c r="G199" s="672"/>
      <c r="H199" s="672"/>
      <c r="I199" s="672"/>
      <c r="J199" s="672"/>
      <c r="K199" s="672"/>
      <c r="L199" s="672"/>
      <c r="M199" s="596" t="str">
        <f t="shared" si="8"/>
        <v/>
      </c>
      <c r="N199" s="596"/>
      <c r="O199" s="449" t="str">
        <f t="shared" si="9"/>
        <v/>
      </c>
      <c r="P199" s="449"/>
      <c r="Q199" s="449"/>
      <c r="R199" s="449"/>
      <c r="S199" s="570" t="str">
        <f t="shared" si="10"/>
        <v/>
      </c>
      <c r="T199" s="571"/>
      <c r="U199" s="571"/>
      <c r="V199" s="571"/>
      <c r="W199" s="571"/>
      <c r="X199" s="572"/>
      <c r="Y199" s="527" t="str">
        <f t="shared" si="11"/>
        <v/>
      </c>
      <c r="Z199" s="528"/>
      <c r="AA199" s="528"/>
      <c r="AB199" s="529"/>
      <c r="AC199" s="527" t="str">
        <f t="shared" si="6"/>
        <v/>
      </c>
      <c r="AD199" s="528"/>
      <c r="AE199" s="528"/>
      <c r="AF199" s="529"/>
      <c r="AG199" s="332" t="str">
        <f t="shared" si="12"/>
        <v/>
      </c>
      <c r="AH199" s="450" t="str">
        <f t="shared" si="13"/>
        <v/>
      </c>
      <c r="AI199" s="450"/>
      <c r="AJ199" s="461" t="str">
        <f t="shared" si="14"/>
        <v/>
      </c>
      <c r="AK199" s="461"/>
      <c r="AL199" s="450" t="str">
        <f t="shared" si="15"/>
        <v/>
      </c>
      <c r="AM199" s="450"/>
      <c r="AN199" s="450"/>
      <c r="AO199" s="377" t="str">
        <f t="shared" si="16"/>
        <v/>
      </c>
    </row>
    <row r="200" spans="1:41" s="68" customFormat="1" ht="20.25" x14ac:dyDescent="0.2">
      <c r="A200" s="67"/>
      <c r="B200" s="265">
        <f t="shared" si="7"/>
        <v>10</v>
      </c>
      <c r="C200" s="284" t="str">
        <f t="shared" si="7"/>
        <v/>
      </c>
      <c r="D200" s="672" t="str">
        <f t="shared" si="7"/>
        <v/>
      </c>
      <c r="E200" s="672"/>
      <c r="F200" s="672"/>
      <c r="G200" s="672"/>
      <c r="H200" s="672"/>
      <c r="I200" s="672"/>
      <c r="J200" s="672"/>
      <c r="K200" s="672"/>
      <c r="L200" s="672"/>
      <c r="M200" s="596" t="str">
        <f t="shared" si="8"/>
        <v/>
      </c>
      <c r="N200" s="596"/>
      <c r="O200" s="449" t="str">
        <f t="shared" si="9"/>
        <v/>
      </c>
      <c r="P200" s="449"/>
      <c r="Q200" s="449"/>
      <c r="R200" s="449"/>
      <c r="S200" s="570" t="str">
        <f t="shared" si="10"/>
        <v/>
      </c>
      <c r="T200" s="571"/>
      <c r="U200" s="571"/>
      <c r="V200" s="571"/>
      <c r="W200" s="571"/>
      <c r="X200" s="572"/>
      <c r="Y200" s="527" t="str">
        <f t="shared" si="11"/>
        <v/>
      </c>
      <c r="Z200" s="528"/>
      <c r="AA200" s="528"/>
      <c r="AB200" s="529"/>
      <c r="AC200" s="527" t="str">
        <f t="shared" si="6"/>
        <v/>
      </c>
      <c r="AD200" s="528"/>
      <c r="AE200" s="528"/>
      <c r="AF200" s="529"/>
      <c r="AG200" s="332" t="str">
        <f t="shared" si="12"/>
        <v/>
      </c>
      <c r="AH200" s="450" t="str">
        <f t="shared" si="13"/>
        <v/>
      </c>
      <c r="AI200" s="450"/>
      <c r="AJ200" s="461" t="str">
        <f t="shared" si="14"/>
        <v/>
      </c>
      <c r="AK200" s="461"/>
      <c r="AL200" s="450" t="str">
        <f t="shared" si="15"/>
        <v/>
      </c>
      <c r="AM200" s="450"/>
      <c r="AN200" s="450"/>
      <c r="AO200" s="377" t="str">
        <f t="shared" si="16"/>
        <v/>
      </c>
    </row>
    <row r="201" spans="1:41" s="68" customFormat="1" ht="20.25" x14ac:dyDescent="0.2">
      <c r="A201" s="67"/>
      <c r="B201" s="265">
        <f t="shared" si="7"/>
        <v>11</v>
      </c>
      <c r="C201" s="284" t="str">
        <f t="shared" si="7"/>
        <v/>
      </c>
      <c r="D201" s="672" t="str">
        <f t="shared" si="7"/>
        <v/>
      </c>
      <c r="E201" s="672"/>
      <c r="F201" s="672"/>
      <c r="G201" s="672"/>
      <c r="H201" s="672"/>
      <c r="I201" s="672"/>
      <c r="J201" s="672"/>
      <c r="K201" s="672"/>
      <c r="L201" s="672"/>
      <c r="M201" s="596" t="str">
        <f t="shared" si="8"/>
        <v/>
      </c>
      <c r="N201" s="596"/>
      <c r="O201" s="449" t="str">
        <f t="shared" si="9"/>
        <v/>
      </c>
      <c r="P201" s="449"/>
      <c r="Q201" s="449"/>
      <c r="R201" s="449"/>
      <c r="S201" s="570" t="str">
        <f t="shared" si="10"/>
        <v/>
      </c>
      <c r="T201" s="571"/>
      <c r="U201" s="571"/>
      <c r="V201" s="571"/>
      <c r="W201" s="571"/>
      <c r="X201" s="572"/>
      <c r="Y201" s="527" t="str">
        <f t="shared" si="11"/>
        <v/>
      </c>
      <c r="Z201" s="528"/>
      <c r="AA201" s="528"/>
      <c r="AB201" s="529"/>
      <c r="AC201" s="527" t="str">
        <f t="shared" si="6"/>
        <v/>
      </c>
      <c r="AD201" s="528"/>
      <c r="AE201" s="528"/>
      <c r="AF201" s="529"/>
      <c r="AG201" s="332" t="str">
        <f t="shared" si="12"/>
        <v/>
      </c>
      <c r="AH201" s="450" t="str">
        <f t="shared" si="13"/>
        <v/>
      </c>
      <c r="AI201" s="450"/>
      <c r="AJ201" s="461" t="str">
        <f t="shared" si="14"/>
        <v/>
      </c>
      <c r="AK201" s="461"/>
      <c r="AL201" s="450" t="str">
        <f t="shared" si="15"/>
        <v/>
      </c>
      <c r="AM201" s="450"/>
      <c r="AN201" s="450"/>
      <c r="AO201" s="377" t="str">
        <f t="shared" si="16"/>
        <v/>
      </c>
    </row>
    <row r="202" spans="1:41" s="68" customFormat="1" ht="20.25" x14ac:dyDescent="0.2">
      <c r="A202" s="67"/>
      <c r="B202" s="265">
        <f t="shared" si="7"/>
        <v>12</v>
      </c>
      <c r="C202" s="284" t="str">
        <f t="shared" si="7"/>
        <v/>
      </c>
      <c r="D202" s="672" t="str">
        <f t="shared" si="7"/>
        <v/>
      </c>
      <c r="E202" s="672"/>
      <c r="F202" s="672"/>
      <c r="G202" s="672"/>
      <c r="H202" s="672"/>
      <c r="I202" s="672"/>
      <c r="J202" s="672"/>
      <c r="K202" s="672"/>
      <c r="L202" s="672"/>
      <c r="M202" s="596" t="str">
        <f t="shared" si="8"/>
        <v/>
      </c>
      <c r="N202" s="596"/>
      <c r="O202" s="449" t="str">
        <f t="shared" si="9"/>
        <v/>
      </c>
      <c r="P202" s="449"/>
      <c r="Q202" s="449"/>
      <c r="R202" s="449"/>
      <c r="S202" s="570" t="str">
        <f t="shared" si="10"/>
        <v/>
      </c>
      <c r="T202" s="571"/>
      <c r="U202" s="571"/>
      <c r="V202" s="571"/>
      <c r="W202" s="571"/>
      <c r="X202" s="572"/>
      <c r="Y202" s="527" t="str">
        <f t="shared" si="11"/>
        <v/>
      </c>
      <c r="Z202" s="528"/>
      <c r="AA202" s="528"/>
      <c r="AB202" s="529"/>
      <c r="AC202" s="527" t="str">
        <f t="shared" si="6"/>
        <v/>
      </c>
      <c r="AD202" s="528"/>
      <c r="AE202" s="528"/>
      <c r="AF202" s="529"/>
      <c r="AG202" s="332" t="str">
        <f t="shared" si="12"/>
        <v/>
      </c>
      <c r="AH202" s="450" t="str">
        <f t="shared" si="13"/>
        <v/>
      </c>
      <c r="AI202" s="450"/>
      <c r="AJ202" s="461" t="str">
        <f t="shared" si="14"/>
        <v/>
      </c>
      <c r="AK202" s="461"/>
      <c r="AL202" s="450" t="str">
        <f t="shared" si="15"/>
        <v/>
      </c>
      <c r="AM202" s="450"/>
      <c r="AN202" s="450"/>
      <c r="AO202" s="377" t="str">
        <f t="shared" si="16"/>
        <v/>
      </c>
    </row>
    <row r="203" spans="1:41" s="68" customFormat="1" ht="20.25" x14ac:dyDescent="0.2">
      <c r="A203" s="67"/>
      <c r="B203" s="265">
        <f t="shared" si="7"/>
        <v>13</v>
      </c>
      <c r="C203" s="284" t="str">
        <f t="shared" si="7"/>
        <v/>
      </c>
      <c r="D203" s="672" t="str">
        <f t="shared" si="7"/>
        <v/>
      </c>
      <c r="E203" s="672"/>
      <c r="F203" s="672"/>
      <c r="G203" s="672"/>
      <c r="H203" s="672"/>
      <c r="I203" s="672"/>
      <c r="J203" s="672"/>
      <c r="K203" s="672"/>
      <c r="L203" s="672"/>
      <c r="M203" s="596" t="str">
        <f t="shared" si="8"/>
        <v/>
      </c>
      <c r="N203" s="596"/>
      <c r="O203" s="449" t="str">
        <f t="shared" si="9"/>
        <v/>
      </c>
      <c r="P203" s="449"/>
      <c r="Q203" s="449"/>
      <c r="R203" s="449"/>
      <c r="S203" s="570" t="str">
        <f t="shared" si="10"/>
        <v/>
      </c>
      <c r="T203" s="571"/>
      <c r="U203" s="571"/>
      <c r="V203" s="571"/>
      <c r="W203" s="571"/>
      <c r="X203" s="572"/>
      <c r="Y203" s="527" t="str">
        <f t="shared" si="11"/>
        <v/>
      </c>
      <c r="Z203" s="528"/>
      <c r="AA203" s="528"/>
      <c r="AB203" s="529"/>
      <c r="AC203" s="527" t="str">
        <f t="shared" si="6"/>
        <v/>
      </c>
      <c r="AD203" s="528"/>
      <c r="AE203" s="528"/>
      <c r="AF203" s="529"/>
      <c r="AG203" s="332" t="str">
        <f t="shared" si="12"/>
        <v/>
      </c>
      <c r="AH203" s="450" t="str">
        <f t="shared" si="13"/>
        <v/>
      </c>
      <c r="AI203" s="450"/>
      <c r="AJ203" s="461" t="str">
        <f t="shared" si="14"/>
        <v/>
      </c>
      <c r="AK203" s="461"/>
      <c r="AL203" s="450" t="str">
        <f t="shared" si="15"/>
        <v/>
      </c>
      <c r="AM203" s="450"/>
      <c r="AN203" s="450"/>
      <c r="AO203" s="377" t="str">
        <f t="shared" si="16"/>
        <v/>
      </c>
    </row>
    <row r="204" spans="1:41" s="68" customFormat="1" ht="20.25" x14ac:dyDescent="0.2">
      <c r="A204" s="67"/>
      <c r="B204" s="265">
        <f t="shared" si="7"/>
        <v>14</v>
      </c>
      <c r="C204" s="284" t="str">
        <f t="shared" si="7"/>
        <v/>
      </c>
      <c r="D204" s="672" t="str">
        <f t="shared" si="7"/>
        <v/>
      </c>
      <c r="E204" s="672"/>
      <c r="F204" s="672"/>
      <c r="G204" s="672"/>
      <c r="H204" s="672"/>
      <c r="I204" s="672"/>
      <c r="J204" s="672"/>
      <c r="K204" s="672"/>
      <c r="L204" s="672"/>
      <c r="M204" s="596" t="str">
        <f t="shared" si="8"/>
        <v/>
      </c>
      <c r="N204" s="596"/>
      <c r="O204" s="449" t="str">
        <f t="shared" si="9"/>
        <v/>
      </c>
      <c r="P204" s="449"/>
      <c r="Q204" s="449"/>
      <c r="R204" s="449"/>
      <c r="S204" s="570" t="str">
        <f t="shared" si="10"/>
        <v/>
      </c>
      <c r="T204" s="571"/>
      <c r="U204" s="571"/>
      <c r="V204" s="571"/>
      <c r="W204" s="571"/>
      <c r="X204" s="572"/>
      <c r="Y204" s="527" t="str">
        <f t="shared" si="11"/>
        <v/>
      </c>
      <c r="Z204" s="528"/>
      <c r="AA204" s="528"/>
      <c r="AB204" s="529"/>
      <c r="AC204" s="527" t="str">
        <f t="shared" si="6"/>
        <v/>
      </c>
      <c r="AD204" s="528"/>
      <c r="AE204" s="528"/>
      <c r="AF204" s="529"/>
      <c r="AG204" s="332" t="str">
        <f t="shared" si="12"/>
        <v/>
      </c>
      <c r="AH204" s="450" t="str">
        <f t="shared" si="13"/>
        <v/>
      </c>
      <c r="AI204" s="450"/>
      <c r="AJ204" s="461" t="str">
        <f t="shared" si="14"/>
        <v/>
      </c>
      <c r="AK204" s="461"/>
      <c r="AL204" s="450" t="str">
        <f t="shared" si="15"/>
        <v/>
      </c>
      <c r="AM204" s="450"/>
      <c r="AN204" s="450"/>
      <c r="AO204" s="377" t="str">
        <f t="shared" si="16"/>
        <v/>
      </c>
    </row>
    <row r="205" spans="1:41" s="68" customFormat="1" ht="20.25" x14ac:dyDescent="0.2">
      <c r="A205" s="67"/>
      <c r="B205" s="265">
        <f t="shared" si="7"/>
        <v>15</v>
      </c>
      <c r="C205" s="284" t="str">
        <f t="shared" si="7"/>
        <v/>
      </c>
      <c r="D205" s="672" t="str">
        <f t="shared" si="7"/>
        <v/>
      </c>
      <c r="E205" s="672"/>
      <c r="F205" s="672"/>
      <c r="G205" s="672"/>
      <c r="H205" s="672"/>
      <c r="I205" s="672"/>
      <c r="J205" s="672"/>
      <c r="K205" s="672"/>
      <c r="L205" s="672"/>
      <c r="M205" s="596" t="str">
        <f t="shared" si="8"/>
        <v/>
      </c>
      <c r="N205" s="596"/>
      <c r="O205" s="449" t="str">
        <f t="shared" si="9"/>
        <v/>
      </c>
      <c r="P205" s="449"/>
      <c r="Q205" s="449"/>
      <c r="R205" s="449"/>
      <c r="S205" s="570" t="str">
        <f t="shared" si="10"/>
        <v/>
      </c>
      <c r="T205" s="571"/>
      <c r="U205" s="571"/>
      <c r="V205" s="571"/>
      <c r="W205" s="571"/>
      <c r="X205" s="572"/>
      <c r="Y205" s="527" t="str">
        <f t="shared" si="11"/>
        <v/>
      </c>
      <c r="Z205" s="528"/>
      <c r="AA205" s="528"/>
      <c r="AB205" s="529"/>
      <c r="AC205" s="527" t="str">
        <f t="shared" si="6"/>
        <v/>
      </c>
      <c r="AD205" s="528"/>
      <c r="AE205" s="528"/>
      <c r="AF205" s="529"/>
      <c r="AG205" s="332" t="str">
        <f t="shared" si="12"/>
        <v/>
      </c>
      <c r="AH205" s="450" t="str">
        <f t="shared" si="13"/>
        <v/>
      </c>
      <c r="AI205" s="450"/>
      <c r="AJ205" s="461" t="str">
        <f t="shared" si="14"/>
        <v/>
      </c>
      <c r="AK205" s="461"/>
      <c r="AL205" s="450" t="str">
        <f t="shared" si="15"/>
        <v/>
      </c>
      <c r="AM205" s="450"/>
      <c r="AN205" s="450"/>
      <c r="AO205" s="377" t="str">
        <f t="shared" si="16"/>
        <v/>
      </c>
    </row>
    <row r="206" spans="1:41" s="68" customFormat="1" ht="20.25" x14ac:dyDescent="0.2">
      <c r="A206" s="67"/>
      <c r="B206" s="265">
        <f t="shared" si="7"/>
        <v>16</v>
      </c>
      <c r="C206" s="284" t="str">
        <f t="shared" si="7"/>
        <v/>
      </c>
      <c r="D206" s="672" t="str">
        <f t="shared" si="7"/>
        <v/>
      </c>
      <c r="E206" s="672"/>
      <c r="F206" s="672"/>
      <c r="G206" s="672"/>
      <c r="H206" s="672"/>
      <c r="I206" s="672"/>
      <c r="J206" s="672"/>
      <c r="K206" s="672"/>
      <c r="L206" s="672"/>
      <c r="M206" s="596" t="str">
        <f t="shared" si="8"/>
        <v/>
      </c>
      <c r="N206" s="596"/>
      <c r="O206" s="449" t="str">
        <f t="shared" si="9"/>
        <v/>
      </c>
      <c r="P206" s="449"/>
      <c r="Q206" s="449"/>
      <c r="R206" s="449"/>
      <c r="S206" s="570" t="str">
        <f t="shared" si="10"/>
        <v/>
      </c>
      <c r="T206" s="571"/>
      <c r="U206" s="571"/>
      <c r="V206" s="571"/>
      <c r="W206" s="571"/>
      <c r="X206" s="572"/>
      <c r="Y206" s="527" t="str">
        <f t="shared" si="11"/>
        <v/>
      </c>
      <c r="Z206" s="528"/>
      <c r="AA206" s="528"/>
      <c r="AB206" s="529"/>
      <c r="AC206" s="527" t="str">
        <f t="shared" si="6"/>
        <v/>
      </c>
      <c r="AD206" s="528"/>
      <c r="AE206" s="528"/>
      <c r="AF206" s="529"/>
      <c r="AG206" s="332" t="str">
        <f t="shared" si="12"/>
        <v/>
      </c>
      <c r="AH206" s="450" t="str">
        <f t="shared" si="13"/>
        <v/>
      </c>
      <c r="AI206" s="450"/>
      <c r="AJ206" s="461" t="str">
        <f t="shared" si="14"/>
        <v/>
      </c>
      <c r="AK206" s="461"/>
      <c r="AL206" s="450" t="str">
        <f t="shared" si="15"/>
        <v/>
      </c>
      <c r="AM206" s="450"/>
      <c r="AN206" s="450"/>
      <c r="AO206" s="377" t="str">
        <f t="shared" si="16"/>
        <v/>
      </c>
    </row>
    <row r="207" spans="1:41" s="68" customFormat="1" ht="20.25" x14ac:dyDescent="0.2">
      <c r="A207" s="67"/>
      <c r="B207" s="265">
        <f t="shared" si="7"/>
        <v>17</v>
      </c>
      <c r="C207" s="284" t="str">
        <f t="shared" si="7"/>
        <v/>
      </c>
      <c r="D207" s="672" t="str">
        <f t="shared" si="7"/>
        <v/>
      </c>
      <c r="E207" s="672"/>
      <c r="F207" s="672"/>
      <c r="G207" s="672"/>
      <c r="H207" s="672"/>
      <c r="I207" s="672"/>
      <c r="J207" s="672"/>
      <c r="K207" s="672"/>
      <c r="L207" s="672"/>
      <c r="M207" s="596" t="str">
        <f t="shared" si="8"/>
        <v/>
      </c>
      <c r="N207" s="596"/>
      <c r="O207" s="449" t="str">
        <f t="shared" si="9"/>
        <v/>
      </c>
      <c r="P207" s="449"/>
      <c r="Q207" s="449"/>
      <c r="R207" s="449"/>
      <c r="S207" s="570" t="str">
        <f t="shared" si="10"/>
        <v/>
      </c>
      <c r="T207" s="571"/>
      <c r="U207" s="571"/>
      <c r="V207" s="571"/>
      <c r="W207" s="571"/>
      <c r="X207" s="572"/>
      <c r="Y207" s="527" t="str">
        <f t="shared" si="11"/>
        <v/>
      </c>
      <c r="Z207" s="528"/>
      <c r="AA207" s="528"/>
      <c r="AB207" s="529"/>
      <c r="AC207" s="527" t="str">
        <f t="shared" si="6"/>
        <v/>
      </c>
      <c r="AD207" s="528"/>
      <c r="AE207" s="528"/>
      <c r="AF207" s="529"/>
      <c r="AG207" s="332" t="str">
        <f t="shared" si="12"/>
        <v/>
      </c>
      <c r="AH207" s="450" t="str">
        <f t="shared" si="13"/>
        <v/>
      </c>
      <c r="AI207" s="450"/>
      <c r="AJ207" s="461" t="str">
        <f t="shared" si="14"/>
        <v/>
      </c>
      <c r="AK207" s="461"/>
      <c r="AL207" s="450" t="str">
        <f t="shared" si="15"/>
        <v/>
      </c>
      <c r="AM207" s="450"/>
      <c r="AN207" s="450"/>
      <c r="AO207" s="377" t="str">
        <f t="shared" si="16"/>
        <v/>
      </c>
    </row>
    <row r="208" spans="1:41" s="68" customFormat="1" ht="20.25" x14ac:dyDescent="0.2">
      <c r="A208" s="67"/>
      <c r="B208" s="265">
        <f t="shared" si="7"/>
        <v>18</v>
      </c>
      <c r="C208" s="284" t="str">
        <f t="shared" si="7"/>
        <v/>
      </c>
      <c r="D208" s="672" t="str">
        <f t="shared" si="7"/>
        <v/>
      </c>
      <c r="E208" s="672"/>
      <c r="F208" s="672"/>
      <c r="G208" s="672"/>
      <c r="H208" s="672"/>
      <c r="I208" s="672"/>
      <c r="J208" s="672"/>
      <c r="K208" s="672"/>
      <c r="L208" s="672"/>
      <c r="M208" s="596" t="str">
        <f t="shared" si="8"/>
        <v/>
      </c>
      <c r="N208" s="596"/>
      <c r="O208" s="449" t="str">
        <f t="shared" si="9"/>
        <v/>
      </c>
      <c r="P208" s="449"/>
      <c r="Q208" s="449"/>
      <c r="R208" s="449"/>
      <c r="S208" s="570" t="str">
        <f t="shared" si="10"/>
        <v/>
      </c>
      <c r="T208" s="571"/>
      <c r="U208" s="571"/>
      <c r="V208" s="571"/>
      <c r="W208" s="571"/>
      <c r="X208" s="572"/>
      <c r="Y208" s="527" t="str">
        <f t="shared" si="11"/>
        <v/>
      </c>
      <c r="Z208" s="528"/>
      <c r="AA208" s="528"/>
      <c r="AB208" s="529"/>
      <c r="AC208" s="527" t="str">
        <f t="shared" si="6"/>
        <v/>
      </c>
      <c r="AD208" s="528"/>
      <c r="AE208" s="528"/>
      <c r="AF208" s="529"/>
      <c r="AG208" s="332" t="str">
        <f t="shared" si="12"/>
        <v/>
      </c>
      <c r="AH208" s="450" t="str">
        <f t="shared" si="13"/>
        <v/>
      </c>
      <c r="AI208" s="450"/>
      <c r="AJ208" s="461" t="str">
        <f t="shared" si="14"/>
        <v/>
      </c>
      <c r="AK208" s="461"/>
      <c r="AL208" s="450" t="str">
        <f t="shared" si="15"/>
        <v/>
      </c>
      <c r="AM208" s="450"/>
      <c r="AN208" s="450"/>
      <c r="AO208" s="377" t="str">
        <f t="shared" si="16"/>
        <v/>
      </c>
    </row>
    <row r="209" spans="1:41" s="68" customFormat="1" ht="20.25" x14ac:dyDescent="0.2">
      <c r="A209" s="67"/>
      <c r="B209" s="265">
        <f t="shared" si="7"/>
        <v>19</v>
      </c>
      <c r="C209" s="284" t="str">
        <f t="shared" si="7"/>
        <v/>
      </c>
      <c r="D209" s="672" t="str">
        <f t="shared" si="7"/>
        <v/>
      </c>
      <c r="E209" s="672"/>
      <c r="F209" s="672"/>
      <c r="G209" s="672"/>
      <c r="H209" s="672"/>
      <c r="I209" s="672"/>
      <c r="J209" s="672"/>
      <c r="K209" s="672"/>
      <c r="L209" s="672"/>
      <c r="M209" s="596" t="str">
        <f t="shared" si="8"/>
        <v/>
      </c>
      <c r="N209" s="596"/>
      <c r="O209" s="449" t="str">
        <f t="shared" si="9"/>
        <v/>
      </c>
      <c r="P209" s="449"/>
      <c r="Q209" s="449"/>
      <c r="R209" s="449"/>
      <c r="S209" s="570" t="str">
        <f t="shared" si="10"/>
        <v/>
      </c>
      <c r="T209" s="571"/>
      <c r="U209" s="571"/>
      <c r="V209" s="571"/>
      <c r="W209" s="571"/>
      <c r="X209" s="572"/>
      <c r="Y209" s="527" t="str">
        <f t="shared" si="11"/>
        <v/>
      </c>
      <c r="Z209" s="528"/>
      <c r="AA209" s="528"/>
      <c r="AB209" s="529"/>
      <c r="AC209" s="527" t="str">
        <f t="shared" si="6"/>
        <v/>
      </c>
      <c r="AD209" s="528"/>
      <c r="AE209" s="528"/>
      <c r="AF209" s="529"/>
      <c r="AG209" s="332" t="str">
        <f t="shared" si="12"/>
        <v/>
      </c>
      <c r="AH209" s="450" t="str">
        <f t="shared" si="13"/>
        <v/>
      </c>
      <c r="AI209" s="450"/>
      <c r="AJ209" s="461" t="str">
        <f t="shared" si="14"/>
        <v/>
      </c>
      <c r="AK209" s="461"/>
      <c r="AL209" s="450" t="str">
        <f t="shared" si="15"/>
        <v/>
      </c>
      <c r="AM209" s="450"/>
      <c r="AN209" s="450"/>
      <c r="AO209" s="377" t="str">
        <f t="shared" si="16"/>
        <v/>
      </c>
    </row>
    <row r="210" spans="1:41" s="68" customFormat="1" ht="20.25" x14ac:dyDescent="0.2">
      <c r="A210" s="67"/>
      <c r="B210" s="265">
        <f t="shared" si="7"/>
        <v>20</v>
      </c>
      <c r="C210" s="284" t="str">
        <f t="shared" si="7"/>
        <v/>
      </c>
      <c r="D210" s="672" t="str">
        <f t="shared" si="7"/>
        <v/>
      </c>
      <c r="E210" s="672"/>
      <c r="F210" s="672"/>
      <c r="G210" s="672"/>
      <c r="H210" s="672"/>
      <c r="I210" s="672"/>
      <c r="J210" s="672"/>
      <c r="K210" s="672"/>
      <c r="L210" s="672"/>
      <c r="M210" s="596" t="str">
        <f t="shared" si="8"/>
        <v/>
      </c>
      <c r="N210" s="596"/>
      <c r="O210" s="449" t="str">
        <f t="shared" si="9"/>
        <v/>
      </c>
      <c r="P210" s="449"/>
      <c r="Q210" s="449"/>
      <c r="R210" s="449"/>
      <c r="S210" s="570" t="str">
        <f t="shared" si="10"/>
        <v/>
      </c>
      <c r="T210" s="571"/>
      <c r="U210" s="571"/>
      <c r="V210" s="571"/>
      <c r="W210" s="571"/>
      <c r="X210" s="572"/>
      <c r="Y210" s="527" t="str">
        <f t="shared" si="11"/>
        <v/>
      </c>
      <c r="Z210" s="528"/>
      <c r="AA210" s="528"/>
      <c r="AB210" s="529"/>
      <c r="AC210" s="527" t="str">
        <f t="shared" si="6"/>
        <v/>
      </c>
      <c r="AD210" s="528"/>
      <c r="AE210" s="528"/>
      <c r="AF210" s="529"/>
      <c r="AG210" s="332" t="str">
        <f t="shared" si="12"/>
        <v/>
      </c>
      <c r="AH210" s="450" t="str">
        <f t="shared" si="13"/>
        <v/>
      </c>
      <c r="AI210" s="450"/>
      <c r="AJ210" s="461" t="str">
        <f t="shared" si="14"/>
        <v/>
      </c>
      <c r="AK210" s="461"/>
      <c r="AL210" s="450" t="str">
        <f t="shared" si="15"/>
        <v/>
      </c>
      <c r="AM210" s="450"/>
      <c r="AN210" s="450"/>
      <c r="AO210" s="377" t="str">
        <f t="shared" si="16"/>
        <v/>
      </c>
    </row>
    <row r="211" spans="1:41" s="68" customFormat="1" ht="20.25" x14ac:dyDescent="0.2">
      <c r="A211" s="67"/>
      <c r="B211" s="265">
        <f t="shared" si="7"/>
        <v>21</v>
      </c>
      <c r="C211" s="284" t="str">
        <f t="shared" si="7"/>
        <v/>
      </c>
      <c r="D211" s="672" t="str">
        <f t="shared" si="7"/>
        <v/>
      </c>
      <c r="E211" s="672"/>
      <c r="F211" s="672"/>
      <c r="G211" s="672"/>
      <c r="H211" s="672"/>
      <c r="I211" s="672"/>
      <c r="J211" s="672"/>
      <c r="K211" s="672"/>
      <c r="L211" s="672"/>
      <c r="M211" s="596" t="str">
        <f t="shared" si="8"/>
        <v/>
      </c>
      <c r="N211" s="596"/>
      <c r="O211" s="449" t="str">
        <f t="shared" si="9"/>
        <v/>
      </c>
      <c r="P211" s="449"/>
      <c r="Q211" s="449"/>
      <c r="R211" s="449"/>
      <c r="S211" s="570" t="str">
        <f t="shared" si="10"/>
        <v/>
      </c>
      <c r="T211" s="571"/>
      <c r="U211" s="571"/>
      <c r="V211" s="571"/>
      <c r="W211" s="571"/>
      <c r="X211" s="572"/>
      <c r="Y211" s="527" t="str">
        <f t="shared" si="11"/>
        <v/>
      </c>
      <c r="Z211" s="528"/>
      <c r="AA211" s="528"/>
      <c r="AB211" s="529"/>
      <c r="AC211" s="527" t="str">
        <f t="shared" si="6"/>
        <v/>
      </c>
      <c r="AD211" s="528"/>
      <c r="AE211" s="528"/>
      <c r="AF211" s="529"/>
      <c r="AG211" s="332" t="str">
        <f t="shared" si="12"/>
        <v/>
      </c>
      <c r="AH211" s="450" t="str">
        <f t="shared" si="13"/>
        <v/>
      </c>
      <c r="AI211" s="450"/>
      <c r="AJ211" s="461" t="str">
        <f t="shared" si="14"/>
        <v/>
      </c>
      <c r="AK211" s="461"/>
      <c r="AL211" s="450" t="str">
        <f t="shared" si="15"/>
        <v/>
      </c>
      <c r="AM211" s="450"/>
      <c r="AN211" s="450"/>
      <c r="AO211" s="377" t="str">
        <f t="shared" si="16"/>
        <v/>
      </c>
    </row>
    <row r="212" spans="1:41" ht="18" customHeight="1" x14ac:dyDescent="0.3">
      <c r="B212" s="447"/>
      <c r="C212" s="448"/>
      <c r="D212" s="679" t="s">
        <v>120</v>
      </c>
      <c r="E212" s="679"/>
      <c r="F212" s="679"/>
      <c r="G212" s="679"/>
      <c r="H212" s="679"/>
      <c r="I212" s="679"/>
      <c r="J212" s="679"/>
      <c r="K212" s="679"/>
      <c r="L212" s="679"/>
      <c r="M212" s="673">
        <f t="shared" si="8"/>
        <v>0</v>
      </c>
      <c r="N212" s="673"/>
      <c r="O212" s="451"/>
      <c r="P212" s="451"/>
      <c r="Q212" s="451"/>
      <c r="R212" s="451"/>
      <c r="S212" s="790">
        <f t="shared" si="10"/>
        <v>0</v>
      </c>
      <c r="T212" s="791"/>
      <c r="U212" s="791"/>
      <c r="V212" s="791"/>
      <c r="W212" s="791"/>
      <c r="X212" s="792"/>
      <c r="Y212" s="665">
        <f t="shared" si="11"/>
        <v>0</v>
      </c>
      <c r="Z212" s="666"/>
      <c r="AA212" s="666"/>
      <c r="AB212" s="667"/>
      <c r="AC212" s="665">
        <f t="shared" si="6"/>
        <v>0</v>
      </c>
      <c r="AD212" s="666"/>
      <c r="AE212" s="666"/>
      <c r="AF212" s="667"/>
      <c r="AG212" s="333">
        <f t="shared" si="12"/>
        <v>0</v>
      </c>
      <c r="AH212" s="787">
        <f t="shared" si="13"/>
        <v>0</v>
      </c>
      <c r="AI212" s="787"/>
      <c r="AJ212" s="782"/>
      <c r="AK212" s="782"/>
      <c r="AL212" s="787">
        <f t="shared" si="15"/>
        <v>0</v>
      </c>
      <c r="AM212" s="787"/>
      <c r="AN212" s="787"/>
      <c r="AO212" s="378">
        <f t="shared" ref="AO212" si="17">AO92</f>
        <v>0</v>
      </c>
    </row>
    <row r="213" spans="1:41" ht="5.25" customHeight="1" x14ac:dyDescent="0.2"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2"/>
      <c r="N213" s="2"/>
      <c r="O213" s="2"/>
      <c r="P213" s="2"/>
      <c r="Q213" s="2"/>
      <c r="R213" s="34"/>
      <c r="S213" s="34"/>
      <c r="T213" s="34"/>
      <c r="U213" s="34"/>
      <c r="V213" s="2"/>
      <c r="W213" s="2"/>
      <c r="X213" s="2"/>
      <c r="Y213" s="193"/>
      <c r="Z213" s="193"/>
      <c r="AA213" s="194"/>
      <c r="AB213" s="194"/>
      <c r="AC213" s="194"/>
      <c r="AD213" s="193"/>
      <c r="AE213" s="193"/>
      <c r="AF213" s="193"/>
      <c r="AG213" s="2"/>
      <c r="AH213" s="2"/>
      <c r="AI213" s="16"/>
      <c r="AJ213" s="16"/>
      <c r="AK213" s="2"/>
      <c r="AL213" s="2"/>
      <c r="AM213" s="2"/>
      <c r="AN213" s="2"/>
    </row>
    <row r="214" spans="1:41" s="3" customFormat="1" ht="6" customHeight="1" x14ac:dyDescent="0.2">
      <c r="B214" s="674" t="s">
        <v>141</v>
      </c>
      <c r="C214" s="674"/>
      <c r="D214" s="674"/>
      <c r="E214" s="674"/>
      <c r="F214" s="674"/>
      <c r="G214" s="674"/>
      <c r="H214" s="676" t="str">
        <f>H94</f>
        <v xml:space="preserve">בעת מילוי הטופס יש לרשום מידע בלתי מסווג בלבד </v>
      </c>
      <c r="I214" s="676"/>
      <c r="J214" s="676"/>
      <c r="K214" s="676"/>
      <c r="L214" s="676"/>
      <c r="M214" s="676"/>
      <c r="N214" s="676"/>
      <c r="O214" s="676"/>
      <c r="P214" s="676"/>
      <c r="Q214" s="676"/>
      <c r="R214" s="676"/>
      <c r="S214" s="676"/>
      <c r="T214" s="676"/>
      <c r="U214" s="676"/>
      <c r="V214" s="676"/>
      <c r="W214" s="676"/>
      <c r="X214" s="676"/>
      <c r="Y214" s="124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</row>
    <row r="215" spans="1:41" s="3" customFormat="1" ht="12" customHeight="1" x14ac:dyDescent="0.2">
      <c r="B215" s="675"/>
      <c r="C215" s="675"/>
      <c r="D215" s="675"/>
      <c r="E215" s="675"/>
      <c r="F215" s="675"/>
      <c r="G215" s="675"/>
      <c r="H215" s="677"/>
      <c r="I215" s="677"/>
      <c r="J215" s="677"/>
      <c r="K215" s="677"/>
      <c r="L215" s="677"/>
      <c r="M215" s="677"/>
      <c r="N215" s="677"/>
      <c r="O215" s="677"/>
      <c r="P215" s="677"/>
      <c r="Q215" s="677"/>
      <c r="R215" s="677"/>
      <c r="S215" s="677"/>
      <c r="T215" s="677"/>
      <c r="U215" s="677"/>
      <c r="V215" s="677"/>
      <c r="W215" s="677"/>
      <c r="X215" s="677"/>
      <c r="Y215" s="518"/>
      <c r="Z215" s="519"/>
      <c r="AA215" s="519"/>
      <c r="AB215" s="519"/>
      <c r="AC215" s="519"/>
      <c r="AD215" s="519"/>
      <c r="AE215" s="136"/>
      <c r="AF215" s="136"/>
      <c r="AG215" s="519"/>
      <c r="AH215" s="519"/>
      <c r="AI215" s="788"/>
      <c r="AJ215" s="446" t="s">
        <v>121</v>
      </c>
      <c r="AK215" s="445"/>
      <c r="AL215" s="444">
        <f>AL94</f>
        <v>0</v>
      </c>
      <c r="AM215" s="444"/>
      <c r="AN215" s="445"/>
    </row>
    <row r="216" spans="1:41" ht="6.75" customHeight="1" thickBot="1" x14ac:dyDescent="0.3">
      <c r="A216" s="97"/>
      <c r="B216" s="98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3"/>
      <c r="O216" s="113"/>
      <c r="P216" s="113"/>
      <c r="Q216" s="113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203"/>
      <c r="AK216" s="203"/>
      <c r="AL216" s="203"/>
      <c r="AM216" s="203"/>
      <c r="AN216" s="203"/>
    </row>
    <row r="217" spans="1:41" s="3" customFormat="1" ht="13.5" customHeight="1" thickTop="1" thickBot="1" x14ac:dyDescent="0.25">
      <c r="B217" s="514" t="str">
        <f>B108</f>
        <v>החשבון ערוך</v>
      </c>
      <c r="C217" s="515"/>
      <c r="D217" s="515"/>
      <c r="E217" s="515"/>
      <c r="F217" s="515"/>
      <c r="G217" s="515"/>
      <c r="H217" s="531" t="s">
        <v>44</v>
      </c>
      <c r="I217" s="531"/>
      <c r="J217" s="531"/>
      <c r="K217" s="532"/>
      <c r="L217" s="535"/>
      <c r="M217" s="536" t="s">
        <v>122</v>
      </c>
      <c r="N217" s="537"/>
      <c r="O217" s="537"/>
      <c r="P217" s="537"/>
      <c r="Q217" s="538"/>
      <c r="R217" s="536" t="s">
        <v>123</v>
      </c>
      <c r="S217" s="537"/>
      <c r="T217" s="537"/>
      <c r="U217" s="537"/>
      <c r="V217" s="537"/>
      <c r="W217" s="537"/>
      <c r="X217" s="537"/>
      <c r="Y217" s="537"/>
      <c r="Z217" s="538"/>
      <c r="AA217" s="213"/>
      <c r="AB217" s="216"/>
      <c r="AC217" s="462" t="s">
        <v>4</v>
      </c>
      <c r="AD217" s="463"/>
      <c r="AE217" s="463"/>
      <c r="AF217" s="463"/>
      <c r="AG217" s="463"/>
      <c r="AH217" s="463"/>
      <c r="AI217" s="463"/>
      <c r="AJ217" s="463"/>
      <c r="AK217" s="464"/>
      <c r="AL217" s="212"/>
      <c r="AM217" s="261"/>
      <c r="AN217" s="261"/>
      <c r="AO217" s="114"/>
    </row>
    <row r="218" spans="1:41" ht="14.25" thickTop="1" thickBot="1" x14ac:dyDescent="0.25">
      <c r="B218" s="516" t="s">
        <v>11</v>
      </c>
      <c r="C218" s="517"/>
      <c r="D218" s="517"/>
      <c r="E218" s="517"/>
      <c r="F218" s="517"/>
      <c r="G218" s="517"/>
      <c r="H218" s="533"/>
      <c r="I218" s="533"/>
      <c r="J218" s="533"/>
      <c r="K218" s="534"/>
      <c r="L218" s="535"/>
      <c r="M218" s="539"/>
      <c r="N218" s="540"/>
      <c r="O218" s="540"/>
      <c r="P218" s="540"/>
      <c r="Q218" s="541"/>
      <c r="R218" s="539"/>
      <c r="S218" s="540"/>
      <c r="T218" s="540"/>
      <c r="U218" s="540"/>
      <c r="V218" s="540"/>
      <c r="W218" s="540"/>
      <c r="X218" s="540"/>
      <c r="Y218" s="540"/>
      <c r="Z218" s="541"/>
      <c r="AA218" s="213"/>
      <c r="AB218" s="216"/>
      <c r="AC218" s="462" t="s">
        <v>12</v>
      </c>
      <c r="AD218" s="463"/>
      <c r="AE218" s="463"/>
      <c r="AF218" s="463"/>
      <c r="AG218" s="464"/>
      <c r="AH218" s="472" t="s">
        <v>13</v>
      </c>
      <c r="AI218" s="473"/>
      <c r="AJ218" s="473"/>
      <c r="AK218" s="473"/>
      <c r="AL218" s="212"/>
      <c r="AM218" s="261"/>
      <c r="AN218" s="261"/>
      <c r="AO218" s="123"/>
    </row>
    <row r="219" spans="1:41" ht="24" customHeight="1" thickTop="1" thickBot="1" x14ac:dyDescent="0.25">
      <c r="B219" s="120"/>
      <c r="C219" s="513">
        <v>0.17</v>
      </c>
      <c r="D219" s="513"/>
      <c r="E219" s="513"/>
      <c r="F219" s="513"/>
      <c r="G219" s="121"/>
      <c r="H219" s="533"/>
      <c r="I219" s="533"/>
      <c r="J219" s="533"/>
      <c r="K219" s="534"/>
      <c r="L219" s="535"/>
      <c r="M219" s="468" t="s">
        <v>14</v>
      </c>
      <c r="N219" s="678"/>
      <c r="O219" s="678"/>
      <c r="P219" s="469"/>
      <c r="Q219" s="215" t="s">
        <v>15</v>
      </c>
      <c r="R219" s="542" t="s">
        <v>14</v>
      </c>
      <c r="S219" s="543"/>
      <c r="T219" s="543"/>
      <c r="U219" s="543"/>
      <c r="V219" s="543"/>
      <c r="W219" s="543"/>
      <c r="X219" s="544"/>
      <c r="Y219" s="785" t="s">
        <v>15</v>
      </c>
      <c r="Z219" s="789"/>
      <c r="AA219" s="243"/>
      <c r="AB219" s="244"/>
      <c r="AC219" s="530" t="s">
        <v>14</v>
      </c>
      <c r="AD219" s="530"/>
      <c r="AE219" s="530"/>
      <c r="AF219" s="530"/>
      <c r="AG219" s="215" t="s">
        <v>15</v>
      </c>
      <c r="AH219" s="468" t="s">
        <v>14</v>
      </c>
      <c r="AI219" s="469"/>
      <c r="AJ219" s="785" t="s">
        <v>15</v>
      </c>
      <c r="AK219" s="786"/>
      <c r="AL219" s="783"/>
      <c r="AM219" s="784"/>
      <c r="AN219" s="216"/>
      <c r="AO219" s="123"/>
    </row>
    <row r="220" spans="1:41" s="68" customFormat="1" ht="21" customHeight="1" thickTop="1" thickBot="1" x14ac:dyDescent="0.3">
      <c r="A220" s="67"/>
      <c r="B220" s="506" t="s">
        <v>16</v>
      </c>
      <c r="C220" s="507"/>
      <c r="D220" s="507"/>
      <c r="E220" s="507"/>
      <c r="F220" s="507"/>
      <c r="G220" s="507"/>
      <c r="H220" s="508" t="s">
        <v>105</v>
      </c>
      <c r="I220" s="508"/>
      <c r="J220" s="508"/>
      <c r="K220" s="509"/>
      <c r="L220" s="202"/>
      <c r="M220" s="510">
        <f>M111</f>
        <v>0</v>
      </c>
      <c r="N220" s="511"/>
      <c r="O220" s="511"/>
      <c r="P220" s="512"/>
      <c r="Q220" s="268"/>
      <c r="R220" s="465">
        <f>W111</f>
        <v>0</v>
      </c>
      <c r="S220" s="466"/>
      <c r="T220" s="466"/>
      <c r="U220" s="466"/>
      <c r="V220" s="466"/>
      <c r="W220" s="466"/>
      <c r="X220" s="467"/>
      <c r="Y220" s="465"/>
      <c r="Z220" s="467"/>
      <c r="AA220" s="266"/>
      <c r="AB220" s="267"/>
      <c r="AC220" s="465">
        <f>AG111</f>
        <v>0</v>
      </c>
      <c r="AD220" s="466"/>
      <c r="AE220" s="466"/>
      <c r="AF220" s="467"/>
      <c r="AG220" s="269"/>
      <c r="AH220" s="470">
        <f>AK111</f>
        <v>0</v>
      </c>
      <c r="AI220" s="471"/>
      <c r="AJ220" s="470"/>
      <c r="AK220" s="549"/>
      <c r="AL220" s="780"/>
      <c r="AM220" s="781"/>
      <c r="AN220" s="245"/>
      <c r="AO220" s="214"/>
    </row>
    <row r="221" spans="1:41" s="68" customFormat="1" ht="18.75" customHeight="1" thickTop="1" thickBot="1" x14ac:dyDescent="0.25">
      <c r="A221" s="67"/>
      <c r="B221" s="524"/>
      <c r="C221" s="525"/>
      <c r="D221" s="525"/>
      <c r="E221" s="525"/>
      <c r="F221" s="525"/>
      <c r="G221" s="526"/>
      <c r="H221" s="520" t="s">
        <v>17</v>
      </c>
      <c r="I221" s="520"/>
      <c r="J221" s="520"/>
      <c r="K221" s="521"/>
      <c r="L221" s="202"/>
      <c r="M221" s="510" t="str">
        <f>IF(M112="","",M112)</f>
        <v/>
      </c>
      <c r="N221" s="511"/>
      <c r="O221" s="511"/>
      <c r="P221" s="512"/>
      <c r="Q221" s="268"/>
      <c r="R221" s="465" t="str">
        <f>IF(W112="","",W112)</f>
        <v/>
      </c>
      <c r="S221" s="466"/>
      <c r="T221" s="466"/>
      <c r="U221" s="466"/>
      <c r="V221" s="466"/>
      <c r="W221" s="466"/>
      <c r="X221" s="467"/>
      <c r="Y221" s="465"/>
      <c r="Z221" s="467"/>
      <c r="AA221" s="266"/>
      <c r="AB221" s="267"/>
      <c r="AC221" s="465" t="str">
        <f>IF(AG112="","",AG112)</f>
        <v/>
      </c>
      <c r="AD221" s="466"/>
      <c r="AE221" s="466"/>
      <c r="AF221" s="467"/>
      <c r="AG221" s="268"/>
      <c r="AH221" s="470" t="str">
        <f>IF(AK112="","",AK112)</f>
        <v/>
      </c>
      <c r="AI221" s="471"/>
      <c r="AJ221" s="510" t="str">
        <f>AK112</f>
        <v/>
      </c>
      <c r="AK221" s="511"/>
      <c r="AL221" s="780"/>
      <c r="AM221" s="781"/>
      <c r="AN221" s="245"/>
    </row>
    <row r="222" spans="1:41" s="68" customFormat="1" ht="18.75" customHeight="1" thickTop="1" thickBot="1" x14ac:dyDescent="0.3">
      <c r="A222" s="67"/>
      <c r="B222" s="504" t="s">
        <v>98</v>
      </c>
      <c r="C222" s="505"/>
      <c r="D222" s="505"/>
      <c r="E222" s="505"/>
      <c r="F222" s="505"/>
      <c r="G222" s="505"/>
      <c r="H222" s="520" t="s">
        <v>18</v>
      </c>
      <c r="I222" s="520"/>
      <c r="J222" s="520"/>
      <c r="K222" s="521"/>
      <c r="L222" s="202"/>
      <c r="M222" s="510" t="str">
        <f>IF(M113="","",M113)</f>
        <v/>
      </c>
      <c r="N222" s="511"/>
      <c r="O222" s="511"/>
      <c r="P222" s="512"/>
      <c r="Q222" s="268"/>
      <c r="R222" s="465" t="str">
        <f>IF(W113="","",W113)</f>
        <v/>
      </c>
      <c r="S222" s="466"/>
      <c r="T222" s="466"/>
      <c r="U222" s="466"/>
      <c r="V222" s="466"/>
      <c r="W222" s="466"/>
      <c r="X222" s="467"/>
      <c r="Y222" s="465"/>
      <c r="Z222" s="467"/>
      <c r="AA222" s="266"/>
      <c r="AB222" s="267"/>
      <c r="AC222" s="465" t="str">
        <f>IF(AG113="","",AG113)</f>
        <v/>
      </c>
      <c r="AD222" s="466"/>
      <c r="AE222" s="466"/>
      <c r="AF222" s="467"/>
      <c r="AG222" s="268"/>
      <c r="AH222" s="470" t="str">
        <f>IF(AK113="","",AK113)</f>
        <v/>
      </c>
      <c r="AI222" s="471"/>
      <c r="AJ222" s="510" t="str">
        <f>AK113</f>
        <v/>
      </c>
      <c r="AK222" s="511"/>
      <c r="AL222" s="780"/>
      <c r="AM222" s="781"/>
      <c r="AN222" s="245"/>
    </row>
    <row r="223" spans="1:41" s="68" customFormat="1" ht="24.75" customHeight="1" thickTop="1" thickBot="1" x14ac:dyDescent="0.3">
      <c r="A223" s="67"/>
      <c r="B223" s="504"/>
      <c r="C223" s="505"/>
      <c r="D223" s="505"/>
      <c r="E223" s="505"/>
      <c r="F223" s="505"/>
      <c r="G223" s="505"/>
      <c r="H223" s="522" t="s">
        <v>106</v>
      </c>
      <c r="I223" s="522"/>
      <c r="J223" s="522"/>
      <c r="K223" s="523"/>
      <c r="L223" s="202"/>
      <c r="M223" s="470">
        <f>M114</f>
        <v>0</v>
      </c>
      <c r="N223" s="549"/>
      <c r="O223" s="549"/>
      <c r="P223" s="471"/>
      <c r="Q223" s="268"/>
      <c r="R223" s="465">
        <f>W114</f>
        <v>0</v>
      </c>
      <c r="S223" s="466"/>
      <c r="T223" s="466"/>
      <c r="U223" s="466"/>
      <c r="V223" s="466"/>
      <c r="W223" s="466"/>
      <c r="X223" s="467"/>
      <c r="Y223" s="465"/>
      <c r="Z223" s="467"/>
      <c r="AA223" s="266"/>
      <c r="AB223" s="267"/>
      <c r="AC223" s="465">
        <f>AG114</f>
        <v>0</v>
      </c>
      <c r="AD223" s="466"/>
      <c r="AE223" s="466"/>
      <c r="AF223" s="467"/>
      <c r="AG223" s="269"/>
      <c r="AH223" s="470">
        <f>AK114</f>
        <v>0</v>
      </c>
      <c r="AI223" s="471"/>
      <c r="AJ223" s="470"/>
      <c r="AK223" s="549"/>
      <c r="AL223" s="780"/>
      <c r="AM223" s="781"/>
      <c r="AN223" s="245"/>
    </row>
    <row r="224" spans="1:41" s="68" customFormat="1" ht="17.25" customHeight="1" thickTop="1" thickBot="1" x14ac:dyDescent="0.3">
      <c r="A224" s="67"/>
      <c r="B224" s="502"/>
      <c r="C224" s="503"/>
      <c r="D224" s="503"/>
      <c r="E224" s="503"/>
      <c r="F224" s="503"/>
      <c r="G224" s="503"/>
      <c r="H224" s="500" t="s">
        <v>27</v>
      </c>
      <c r="I224" s="500"/>
      <c r="J224" s="500"/>
      <c r="K224" s="501"/>
      <c r="L224" s="202"/>
      <c r="M224" s="510">
        <f>M115</f>
        <v>0</v>
      </c>
      <c r="N224" s="511"/>
      <c r="O224" s="511"/>
      <c r="P224" s="512"/>
      <c r="Q224" s="268"/>
      <c r="R224" s="465">
        <f>W115</f>
        <v>0</v>
      </c>
      <c r="S224" s="466"/>
      <c r="T224" s="466"/>
      <c r="U224" s="466"/>
      <c r="V224" s="466"/>
      <c r="W224" s="466"/>
      <c r="X224" s="467"/>
      <c r="Y224" s="465"/>
      <c r="Z224" s="467"/>
      <c r="AA224" s="266"/>
      <c r="AB224" s="267"/>
      <c r="AC224" s="465">
        <f>AG115</f>
        <v>0</v>
      </c>
      <c r="AD224" s="466"/>
      <c r="AE224" s="466"/>
      <c r="AF224" s="467"/>
      <c r="AG224" s="268"/>
      <c r="AH224" s="470">
        <f>AK115</f>
        <v>0</v>
      </c>
      <c r="AI224" s="471"/>
      <c r="AJ224" s="510"/>
      <c r="AK224" s="511"/>
      <c r="AL224" s="780"/>
      <c r="AM224" s="781"/>
      <c r="AN224" s="245"/>
    </row>
    <row r="225" spans="1:45" s="100" customFormat="1" ht="0.75" customHeight="1" x14ac:dyDescent="0.2">
      <c r="A225" s="2"/>
      <c r="B225" s="548"/>
      <c r="C225" s="548"/>
      <c r="D225" s="548"/>
      <c r="E225" s="548"/>
      <c r="F225" s="548"/>
      <c r="G225" s="548"/>
      <c r="H225" s="548"/>
      <c r="I225" s="548"/>
      <c r="J225" s="548"/>
      <c r="K225" s="548"/>
      <c r="L225" s="548"/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2"/>
      <c r="AC225" s="117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01"/>
      <c r="AP225" s="101"/>
      <c r="AQ225" s="101"/>
      <c r="AR225" s="101"/>
      <c r="AS225" s="101"/>
    </row>
    <row r="226" spans="1:45" s="100" customFormat="1" ht="0.75" customHeight="1" x14ac:dyDescent="0.2">
      <c r="A226" s="2"/>
      <c r="B226" s="261"/>
      <c r="C226" s="261"/>
      <c r="D226" s="261"/>
      <c r="E226" s="261"/>
      <c r="F226" s="261"/>
      <c r="G226" s="261"/>
      <c r="H226" s="261"/>
      <c r="I226" s="261"/>
      <c r="J226" s="261"/>
      <c r="K226" s="261"/>
      <c r="L226" s="261"/>
      <c r="M226" s="261"/>
      <c r="N226" s="261"/>
      <c r="O226" s="261"/>
      <c r="P226" s="261"/>
      <c r="Q226" s="261"/>
      <c r="R226" s="261"/>
      <c r="S226" s="261"/>
      <c r="T226" s="261"/>
      <c r="U226" s="261"/>
      <c r="V226" s="261"/>
      <c r="W226" s="261"/>
      <c r="X226" s="261"/>
      <c r="Y226" s="261"/>
      <c r="Z226" s="261"/>
      <c r="AA226" s="261"/>
      <c r="AB226" s="2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01"/>
      <c r="AP226" s="101"/>
      <c r="AQ226" s="101"/>
      <c r="AR226" s="101"/>
      <c r="AS226" s="101"/>
    </row>
    <row r="227" spans="1:45" ht="1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2"/>
      <c r="AJ227" s="102"/>
      <c r="AK227" s="100"/>
      <c r="AL227" s="100"/>
      <c r="AM227" s="100"/>
      <c r="AN227" s="100"/>
    </row>
    <row r="228" spans="1:45" s="221" customFormat="1" ht="22.5" customHeight="1" x14ac:dyDescent="0.2">
      <c r="A228" s="220"/>
      <c r="B228" s="553" t="s">
        <v>20</v>
      </c>
      <c r="C228" s="553"/>
      <c r="D228" s="553"/>
      <c r="E228" s="553"/>
      <c r="F228" s="553"/>
      <c r="G228" s="553"/>
      <c r="H228" s="553"/>
      <c r="I228" s="550" t="s">
        <v>32</v>
      </c>
      <c r="J228" s="550"/>
      <c r="K228" s="550"/>
      <c r="L228" s="550"/>
      <c r="M228" s="100"/>
      <c r="N228" s="545"/>
      <c r="O228" s="546"/>
      <c r="P228" s="546"/>
      <c r="Q228" s="547"/>
      <c r="R228" s="545" t="s">
        <v>126</v>
      </c>
      <c r="S228" s="546"/>
      <c r="T228" s="546"/>
      <c r="U228" s="546"/>
      <c r="V228" s="546"/>
      <c r="W228" s="546"/>
      <c r="X228" s="546"/>
      <c r="Y228" s="547"/>
      <c r="Z228" s="545" t="s">
        <v>19</v>
      </c>
      <c r="AA228" s="546"/>
      <c r="AB228" s="546"/>
      <c r="AC228" s="546"/>
      <c r="AD228" s="547"/>
      <c r="AE228" s="545" t="s">
        <v>135</v>
      </c>
      <c r="AF228" s="546"/>
      <c r="AG228" s="547"/>
      <c r="AH228" s="474" t="s">
        <v>136</v>
      </c>
      <c r="AI228" s="475"/>
      <c r="AJ228" s="475"/>
      <c r="AK228" s="286" t="s">
        <v>1</v>
      </c>
      <c r="AL228" s="287"/>
      <c r="AM228" s="476" t="s">
        <v>134</v>
      </c>
      <c r="AN228" s="477"/>
      <c r="AO228" s="556"/>
      <c r="AP228" s="373"/>
    </row>
    <row r="229" spans="1:45" s="220" customFormat="1" ht="12.75" customHeight="1" x14ac:dyDescent="0.2">
      <c r="A229" s="222"/>
      <c r="B229" s="554"/>
      <c r="C229" s="554"/>
      <c r="D229" s="554"/>
      <c r="E229" s="554"/>
      <c r="F229" s="554"/>
      <c r="G229" s="554"/>
      <c r="H229" s="554"/>
      <c r="I229" s="551"/>
      <c r="J229" s="551"/>
      <c r="K229" s="551"/>
      <c r="L229" s="551"/>
      <c r="M229" s="122"/>
      <c r="N229" s="559" t="s">
        <v>125</v>
      </c>
      <c r="O229" s="560"/>
      <c r="P229" s="560"/>
      <c r="Q229" s="561"/>
      <c r="R229" s="559"/>
      <c r="S229" s="560"/>
      <c r="T229" s="560"/>
      <c r="U229" s="560"/>
      <c r="V229" s="560"/>
      <c r="W229" s="560"/>
      <c r="X229" s="560"/>
      <c r="Y229" s="561"/>
      <c r="Z229" s="559"/>
      <c r="AA229" s="560"/>
      <c r="AB229" s="560"/>
      <c r="AC229" s="560"/>
      <c r="AD229" s="561"/>
      <c r="AE229" s="476"/>
      <c r="AF229" s="477"/>
      <c r="AG229" s="556"/>
      <c r="AH229" s="476"/>
      <c r="AI229" s="477"/>
      <c r="AJ229" s="477"/>
      <c r="AK229" s="460"/>
      <c r="AL229" s="288"/>
      <c r="AM229" s="478"/>
      <c r="AN229" s="479"/>
      <c r="AO229" s="557"/>
      <c r="AP229" s="373"/>
    </row>
    <row r="230" spans="1:45" s="220" customFormat="1" ht="6.75" customHeight="1" x14ac:dyDescent="0.2">
      <c r="A230" s="222"/>
      <c r="B230" s="554"/>
      <c r="C230" s="554"/>
      <c r="D230" s="554"/>
      <c r="E230" s="554"/>
      <c r="F230" s="554"/>
      <c r="G230" s="554"/>
      <c r="H230" s="554"/>
      <c r="I230" s="551"/>
      <c r="J230" s="551"/>
      <c r="K230" s="551"/>
      <c r="L230" s="551"/>
      <c r="M230" s="123"/>
      <c r="N230" s="562"/>
      <c r="O230" s="563"/>
      <c r="P230" s="563"/>
      <c r="Q230" s="564"/>
      <c r="R230" s="562"/>
      <c r="S230" s="563"/>
      <c r="T230" s="563"/>
      <c r="U230" s="563"/>
      <c r="V230" s="563"/>
      <c r="W230" s="563"/>
      <c r="X230" s="563"/>
      <c r="Y230" s="564"/>
      <c r="Z230" s="562"/>
      <c r="AA230" s="563"/>
      <c r="AB230" s="563"/>
      <c r="AC230" s="563"/>
      <c r="AD230" s="564"/>
      <c r="AE230" s="478"/>
      <c r="AF230" s="479"/>
      <c r="AG230" s="557"/>
      <c r="AH230" s="478"/>
      <c r="AI230" s="479"/>
      <c r="AJ230" s="479"/>
      <c r="AK230" s="460"/>
      <c r="AL230" s="288"/>
      <c r="AM230" s="478"/>
      <c r="AN230" s="479"/>
      <c r="AO230" s="557"/>
      <c r="AP230" s="373"/>
    </row>
    <row r="231" spans="1:45" s="220" customFormat="1" ht="17.25" customHeight="1" x14ac:dyDescent="0.2">
      <c r="A231" s="222"/>
      <c r="B231" s="554"/>
      <c r="C231" s="554"/>
      <c r="D231" s="554"/>
      <c r="E231" s="554"/>
      <c r="F231" s="554"/>
      <c r="G231" s="554"/>
      <c r="H231" s="554"/>
      <c r="I231" s="551"/>
      <c r="J231" s="551"/>
      <c r="K231" s="551"/>
      <c r="L231" s="551"/>
      <c r="M231" s="123"/>
      <c r="N231" s="565"/>
      <c r="O231" s="566"/>
      <c r="P231" s="566"/>
      <c r="Q231" s="567"/>
      <c r="R231" s="565"/>
      <c r="S231" s="566"/>
      <c r="T231" s="566"/>
      <c r="U231" s="566"/>
      <c r="V231" s="566"/>
      <c r="W231" s="566"/>
      <c r="X231" s="566"/>
      <c r="Y231" s="567"/>
      <c r="Z231" s="565"/>
      <c r="AA231" s="566"/>
      <c r="AB231" s="566"/>
      <c r="AC231" s="566"/>
      <c r="AD231" s="567"/>
      <c r="AE231" s="480"/>
      <c r="AF231" s="481"/>
      <c r="AG231" s="558"/>
      <c r="AH231" s="480"/>
      <c r="AI231" s="481"/>
      <c r="AJ231" s="481"/>
      <c r="AK231" s="460"/>
      <c r="AL231" s="288"/>
      <c r="AM231" s="478"/>
      <c r="AN231" s="479"/>
      <c r="AO231" s="557"/>
      <c r="AP231" s="373"/>
    </row>
    <row r="232" spans="1:45" s="220" customFormat="1" ht="18" hidden="1" customHeight="1" x14ac:dyDescent="0.2">
      <c r="A232" s="222"/>
      <c r="B232" s="554"/>
      <c r="C232" s="554"/>
      <c r="D232" s="554"/>
      <c r="E232" s="554"/>
      <c r="F232" s="554"/>
      <c r="G232" s="554"/>
      <c r="H232" s="554"/>
      <c r="I232" s="551"/>
      <c r="J232" s="551"/>
      <c r="K232" s="551"/>
      <c r="L232" s="551"/>
      <c r="M232" s="123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90"/>
      <c r="AC232" s="291"/>
      <c r="AD232" s="291"/>
      <c r="AE232" s="291"/>
      <c r="AF232" s="291"/>
      <c r="AG232" s="291"/>
      <c r="AH232" s="291"/>
      <c r="AI232" s="291"/>
      <c r="AJ232" s="292"/>
      <c r="AK232" s="291"/>
      <c r="AL232" s="288"/>
      <c r="AM232" s="478"/>
      <c r="AN232" s="479"/>
      <c r="AO232" s="557"/>
      <c r="AP232" s="373"/>
    </row>
    <row r="233" spans="1:45" s="220" customFormat="1" ht="23.25" customHeight="1" x14ac:dyDescent="0.2">
      <c r="A233" s="222"/>
      <c r="B233" s="554"/>
      <c r="C233" s="554"/>
      <c r="D233" s="554"/>
      <c r="E233" s="554"/>
      <c r="F233" s="554"/>
      <c r="G233" s="554"/>
      <c r="H233" s="554"/>
      <c r="I233" s="551"/>
      <c r="J233" s="551"/>
      <c r="K233" s="551"/>
      <c r="L233" s="551"/>
      <c r="M233" s="123"/>
      <c r="N233" s="559" t="s">
        <v>137</v>
      </c>
      <c r="O233" s="560"/>
      <c r="P233" s="560"/>
      <c r="Q233" s="561"/>
      <c r="R233" s="559"/>
      <c r="S233" s="560"/>
      <c r="T233" s="560"/>
      <c r="U233" s="560"/>
      <c r="V233" s="560"/>
      <c r="W233" s="560"/>
      <c r="X233" s="560"/>
      <c r="Y233" s="561"/>
      <c r="Z233" s="559"/>
      <c r="AA233" s="560"/>
      <c r="AB233" s="560"/>
      <c r="AC233" s="560"/>
      <c r="AD233" s="561"/>
      <c r="AE233" s="476"/>
      <c r="AF233" s="477"/>
      <c r="AG233" s="556"/>
      <c r="AH233" s="482"/>
      <c r="AI233" s="483"/>
      <c r="AJ233" s="293"/>
      <c r="AK233" s="460"/>
      <c r="AL233" s="288"/>
      <c r="AM233" s="478"/>
      <c r="AN233" s="479"/>
      <c r="AO233" s="557"/>
      <c r="AP233" s="373"/>
    </row>
    <row r="234" spans="1:45" s="220" customFormat="1" ht="4.5" customHeight="1" x14ac:dyDescent="0.2">
      <c r="A234" s="222"/>
      <c r="B234" s="554"/>
      <c r="C234" s="554"/>
      <c r="D234" s="554"/>
      <c r="E234" s="554"/>
      <c r="F234" s="554"/>
      <c r="G234" s="554"/>
      <c r="H234" s="554"/>
      <c r="I234" s="551"/>
      <c r="J234" s="551"/>
      <c r="K234" s="551"/>
      <c r="L234" s="551"/>
      <c r="M234" s="2"/>
      <c r="N234" s="562"/>
      <c r="O234" s="563"/>
      <c r="P234" s="563"/>
      <c r="Q234" s="564"/>
      <c r="R234" s="562"/>
      <c r="S234" s="563"/>
      <c r="T234" s="563"/>
      <c r="U234" s="563"/>
      <c r="V234" s="563"/>
      <c r="W234" s="563"/>
      <c r="X234" s="563"/>
      <c r="Y234" s="564"/>
      <c r="Z234" s="562"/>
      <c r="AA234" s="563"/>
      <c r="AB234" s="563"/>
      <c r="AC234" s="563"/>
      <c r="AD234" s="564"/>
      <c r="AE234" s="478"/>
      <c r="AF234" s="479"/>
      <c r="AG234" s="557"/>
      <c r="AH234" s="484"/>
      <c r="AI234" s="485"/>
      <c r="AJ234" s="288"/>
      <c r="AK234" s="460"/>
      <c r="AL234" s="288"/>
      <c r="AM234" s="478"/>
      <c r="AN234" s="479"/>
      <c r="AO234" s="557"/>
      <c r="AP234" s="373"/>
      <c r="AQ234" s="223"/>
      <c r="AR234" s="223"/>
      <c r="AS234" s="223"/>
    </row>
    <row r="235" spans="1:45" s="220" customFormat="1" ht="21" customHeight="1" x14ac:dyDescent="0.2">
      <c r="A235" s="222"/>
      <c r="B235" s="555"/>
      <c r="C235" s="555"/>
      <c r="D235" s="555"/>
      <c r="E235" s="555"/>
      <c r="F235" s="555"/>
      <c r="G235" s="555"/>
      <c r="H235" s="555"/>
      <c r="I235" s="552"/>
      <c r="J235" s="552"/>
      <c r="K235" s="552"/>
      <c r="L235" s="552"/>
      <c r="M235" s="100"/>
      <c r="N235" s="565"/>
      <c r="O235" s="566"/>
      <c r="P235" s="566"/>
      <c r="Q235" s="567"/>
      <c r="R235" s="565"/>
      <c r="S235" s="566"/>
      <c r="T235" s="566"/>
      <c r="U235" s="566"/>
      <c r="V235" s="566"/>
      <c r="W235" s="566"/>
      <c r="X235" s="566"/>
      <c r="Y235" s="567"/>
      <c r="Z235" s="565"/>
      <c r="AA235" s="566"/>
      <c r="AB235" s="566"/>
      <c r="AC235" s="566"/>
      <c r="AD235" s="567"/>
      <c r="AE235" s="480"/>
      <c r="AF235" s="481"/>
      <c r="AG235" s="558"/>
      <c r="AH235" s="486"/>
      <c r="AI235" s="487"/>
      <c r="AJ235" s="294"/>
      <c r="AK235" s="460"/>
      <c r="AL235" s="288"/>
      <c r="AM235" s="480"/>
      <c r="AN235" s="481"/>
      <c r="AO235" s="558"/>
      <c r="AP235" s="373"/>
      <c r="AQ235" s="223"/>
      <c r="AR235" s="223"/>
      <c r="AS235" s="223"/>
    </row>
    <row r="236" spans="1:45" s="220" customFormat="1" ht="12" hidden="1" customHeight="1" x14ac:dyDescent="0.2">
      <c r="A236" s="221"/>
      <c r="B236" s="224"/>
      <c r="C236" s="225"/>
      <c r="D236" s="225"/>
      <c r="E236" s="226"/>
      <c r="F236" s="772" t="s">
        <v>21</v>
      </c>
      <c r="G236" s="772"/>
      <c r="H236" s="772"/>
      <c r="I236" s="772"/>
      <c r="J236" s="772"/>
      <c r="K236" s="772"/>
      <c r="L236" s="772"/>
      <c r="M236" s="227"/>
      <c r="N236" s="226"/>
      <c r="O236" s="228" t="s">
        <v>22</v>
      </c>
      <c r="P236" s="229"/>
      <c r="Q236" s="229"/>
      <c r="R236" s="229"/>
      <c r="S236" s="229"/>
      <c r="T236" s="229"/>
      <c r="U236" s="229"/>
      <c r="V236" s="229"/>
      <c r="W236" s="229"/>
      <c r="X236" s="229"/>
      <c r="Y236" s="229"/>
      <c r="Z236" s="221"/>
      <c r="AA236" s="221"/>
      <c r="AB236" s="221"/>
      <c r="AC236" s="217"/>
      <c r="AD236" s="217"/>
      <c r="AE236" s="218"/>
      <c r="AF236" s="146"/>
      <c r="AG236" s="217"/>
      <c r="AH236" s="146"/>
      <c r="AI236" s="217"/>
      <c r="AJ236" s="146"/>
      <c r="AK236" s="135"/>
      <c r="AL236" s="217"/>
      <c r="AM236" s="146"/>
      <c r="AN236" s="135"/>
      <c r="AO236" s="223"/>
      <c r="AP236" s="223"/>
      <c r="AQ236" s="223"/>
      <c r="AR236" s="223"/>
      <c r="AS236" s="223"/>
    </row>
    <row r="237" spans="1:45" s="221" customFormat="1" hidden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1"/>
      <c r="AJ237" s="231"/>
      <c r="AK237" s="230"/>
      <c r="AL237" s="230"/>
      <c r="AM237" s="230"/>
      <c r="AN237" s="230"/>
    </row>
    <row r="238" spans="1:45" s="221" customFormat="1" hidden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1"/>
      <c r="AJ238" s="231"/>
      <c r="AK238" s="230"/>
      <c r="AL238" s="230"/>
      <c r="AM238" s="230"/>
      <c r="AN238" s="230"/>
    </row>
    <row r="239" spans="1:45" s="221" customFormat="1" hidden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1"/>
      <c r="AJ239" s="231"/>
      <c r="AK239" s="230"/>
      <c r="AL239" s="230"/>
      <c r="AM239" s="230"/>
      <c r="AN239" s="230"/>
    </row>
    <row r="240" spans="1:45" s="221" customFormat="1" hidden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1"/>
      <c r="AJ240" s="231"/>
      <c r="AK240" s="230"/>
      <c r="AL240" s="230"/>
      <c r="AM240" s="230"/>
      <c r="AN240" s="230"/>
    </row>
    <row r="241" spans="1:40" s="221" customFormat="1" hidden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1"/>
      <c r="AJ241" s="231"/>
      <c r="AK241" s="230"/>
      <c r="AL241" s="230"/>
      <c r="AM241" s="230"/>
      <c r="AN241" s="230"/>
    </row>
    <row r="242" spans="1:40" s="221" customFormat="1" hidden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1"/>
      <c r="AJ242" s="231"/>
      <c r="AK242" s="230"/>
      <c r="AL242" s="230"/>
      <c r="AM242" s="230"/>
      <c r="AN242" s="230"/>
    </row>
    <row r="243" spans="1:40" s="221" customFormat="1" hidden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1"/>
      <c r="AJ243" s="231"/>
      <c r="AK243" s="230"/>
      <c r="AL243" s="230"/>
      <c r="AM243" s="230"/>
      <c r="AN243" s="230"/>
    </row>
    <row r="244" spans="1:40" s="221" customFormat="1" hidden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1"/>
      <c r="AJ244" s="231"/>
      <c r="AK244" s="230"/>
      <c r="AL244" s="230"/>
      <c r="AM244" s="230"/>
      <c r="AN244" s="230"/>
    </row>
    <row r="245" spans="1:40" s="221" customFormat="1" hidden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1"/>
      <c r="AJ245" s="231"/>
      <c r="AK245" s="230"/>
      <c r="AL245" s="230"/>
      <c r="AM245" s="230"/>
      <c r="AN245" s="230"/>
    </row>
    <row r="246" spans="1:40" s="221" customFormat="1" hidden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1"/>
      <c r="AJ246" s="231"/>
      <c r="AK246" s="230"/>
      <c r="AL246" s="230"/>
      <c r="AM246" s="230"/>
      <c r="AN246" s="230"/>
    </row>
    <row r="247" spans="1:40" s="221" customFormat="1" hidden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1"/>
      <c r="AJ247" s="231"/>
      <c r="AK247" s="230"/>
      <c r="AL247" s="230"/>
      <c r="AM247" s="230"/>
      <c r="AN247" s="230"/>
    </row>
    <row r="248" spans="1:40" s="221" customFormat="1" hidden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1"/>
      <c r="AJ248" s="231"/>
      <c r="AK248" s="230"/>
      <c r="AL248" s="230"/>
      <c r="AM248" s="230"/>
      <c r="AN248" s="230"/>
    </row>
    <row r="249" spans="1:40" s="221" customFormat="1" hidden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1"/>
      <c r="AJ249" s="231"/>
      <c r="AK249" s="230"/>
      <c r="AL249" s="230"/>
      <c r="AM249" s="230"/>
      <c r="AN249" s="230"/>
    </row>
    <row r="250" spans="1:40" s="221" customFormat="1" hidden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1"/>
      <c r="AJ250" s="231"/>
      <c r="AK250" s="230"/>
      <c r="AL250" s="230"/>
      <c r="AM250" s="230"/>
      <c r="AN250" s="230"/>
    </row>
    <row r="251" spans="1:40" s="221" customFormat="1" hidden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1"/>
      <c r="AJ251" s="231"/>
      <c r="AK251" s="230"/>
      <c r="AL251" s="230"/>
      <c r="AM251" s="230"/>
      <c r="AN251" s="230"/>
    </row>
    <row r="252" spans="1:40" s="221" customFormat="1" hidden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1"/>
      <c r="AJ252" s="231"/>
      <c r="AK252" s="230"/>
      <c r="AL252" s="230"/>
      <c r="AM252" s="230"/>
      <c r="AN252" s="230"/>
    </row>
    <row r="253" spans="1:40" s="221" customFormat="1" hidden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1"/>
      <c r="AJ253" s="231"/>
      <c r="AK253" s="230"/>
      <c r="AL253" s="230"/>
      <c r="AM253" s="230"/>
      <c r="AN253" s="230"/>
    </row>
    <row r="254" spans="1:40" s="221" customFormat="1" hidden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1"/>
      <c r="AJ254" s="231"/>
      <c r="AK254" s="230"/>
      <c r="AL254" s="230"/>
      <c r="AM254" s="230"/>
      <c r="AN254" s="230"/>
    </row>
    <row r="255" spans="1:40" s="221" customFormat="1" hidden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1"/>
      <c r="AJ255" s="231"/>
      <c r="AK255" s="230"/>
      <c r="AL255" s="230"/>
      <c r="AM255" s="230"/>
      <c r="AN255" s="230"/>
    </row>
    <row r="256" spans="1:40" s="221" customFormat="1" hidden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1"/>
      <c r="AJ256" s="231"/>
      <c r="AK256" s="230"/>
      <c r="AL256" s="230"/>
      <c r="AM256" s="230"/>
      <c r="AN256" s="230"/>
    </row>
    <row r="257" spans="1:40" s="221" customFormat="1" hidden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1"/>
      <c r="AJ257" s="231"/>
      <c r="AK257" s="230"/>
      <c r="AL257" s="230"/>
      <c r="AM257" s="230"/>
      <c r="AN257" s="230"/>
    </row>
    <row r="258" spans="1:40" s="221" customFormat="1" hidden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1"/>
      <c r="AJ258" s="231"/>
      <c r="AK258" s="230"/>
      <c r="AL258" s="230"/>
      <c r="AM258" s="230"/>
      <c r="AN258" s="230"/>
    </row>
    <row r="259" spans="1:40" s="221" customFormat="1" hidden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1"/>
      <c r="AJ259" s="231"/>
      <c r="AK259" s="230"/>
      <c r="AL259" s="230"/>
      <c r="AM259" s="230"/>
      <c r="AN259" s="230"/>
    </row>
    <row r="260" spans="1:40" s="221" customFormat="1" hidden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1"/>
      <c r="AJ260" s="231"/>
      <c r="AK260" s="230"/>
      <c r="AL260" s="230"/>
      <c r="AM260" s="230"/>
      <c r="AN260" s="230"/>
    </row>
    <row r="261" spans="1:40" s="221" customFormat="1" hidden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1"/>
      <c r="AJ261" s="231"/>
      <c r="AK261" s="230"/>
      <c r="AL261" s="230"/>
      <c r="AM261" s="230"/>
      <c r="AN261" s="230"/>
    </row>
    <row r="262" spans="1:40" s="221" customFormat="1" hidden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1"/>
      <c r="AJ262" s="231"/>
      <c r="AK262" s="230"/>
      <c r="AL262" s="230"/>
      <c r="AM262" s="230"/>
      <c r="AN262" s="230"/>
    </row>
    <row r="263" spans="1:40" s="221" customFormat="1" hidden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1"/>
      <c r="AJ263" s="231"/>
      <c r="AK263" s="230"/>
      <c r="AL263" s="230"/>
      <c r="AM263" s="230"/>
      <c r="AN263" s="230"/>
    </row>
    <row r="264" spans="1:40" s="221" customFormat="1" hidden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1"/>
      <c r="AJ264" s="231"/>
      <c r="AK264" s="230"/>
      <c r="AL264" s="230"/>
      <c r="AM264" s="230"/>
      <c r="AN264" s="230"/>
    </row>
    <row r="265" spans="1:40" s="221" customFormat="1" hidden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1"/>
      <c r="AJ265" s="231"/>
      <c r="AK265" s="230"/>
      <c r="AL265" s="230"/>
      <c r="AM265" s="230"/>
      <c r="AN265" s="230"/>
    </row>
    <row r="266" spans="1:40" s="221" customFormat="1" hidden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1"/>
      <c r="AJ266" s="231"/>
      <c r="AK266" s="230"/>
      <c r="AL266" s="230"/>
      <c r="AM266" s="230"/>
      <c r="AN266" s="230"/>
    </row>
    <row r="267" spans="1:40" s="221" customFormat="1" hidden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1"/>
      <c r="AJ267" s="231"/>
      <c r="AK267" s="230"/>
      <c r="AL267" s="230"/>
      <c r="AM267" s="230"/>
      <c r="AN267" s="230"/>
    </row>
    <row r="268" spans="1:40" s="221" customFormat="1" hidden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1"/>
      <c r="AJ268" s="231"/>
      <c r="AK268" s="230"/>
      <c r="AL268" s="230"/>
      <c r="AM268" s="230"/>
      <c r="AN268" s="230"/>
    </row>
    <row r="269" spans="1:40" s="221" customFormat="1" hidden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1"/>
      <c r="AJ269" s="231"/>
      <c r="AK269" s="230"/>
      <c r="AL269" s="230"/>
      <c r="AM269" s="230"/>
      <c r="AN269" s="230"/>
    </row>
    <row r="270" spans="1:40" s="221" customFormat="1" hidden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  <c r="AD270" s="230"/>
      <c r="AE270" s="230"/>
      <c r="AF270" s="230"/>
      <c r="AG270" s="230"/>
      <c r="AH270" s="230"/>
      <c r="AI270" s="231"/>
      <c r="AJ270" s="231"/>
      <c r="AK270" s="230"/>
      <c r="AL270" s="230"/>
      <c r="AM270" s="230"/>
      <c r="AN270" s="230"/>
    </row>
    <row r="271" spans="1:40" s="221" customFormat="1" hidden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 s="230"/>
      <c r="AC271" s="230"/>
      <c r="AD271" s="230"/>
      <c r="AE271" s="230"/>
      <c r="AF271" s="230"/>
      <c r="AG271" s="230"/>
      <c r="AH271" s="230"/>
      <c r="AI271" s="231"/>
      <c r="AJ271" s="231"/>
      <c r="AK271" s="230"/>
      <c r="AL271" s="230"/>
      <c r="AM271" s="230"/>
      <c r="AN271" s="230"/>
    </row>
    <row r="272" spans="1:40" s="221" customFormat="1" hidden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  <c r="AD272" s="230"/>
      <c r="AE272" s="230"/>
      <c r="AF272" s="230"/>
      <c r="AG272" s="230"/>
      <c r="AH272" s="230"/>
      <c r="AI272" s="231"/>
      <c r="AJ272" s="231"/>
      <c r="AK272" s="230"/>
      <c r="AL272" s="230"/>
      <c r="AM272" s="230"/>
      <c r="AN272" s="230"/>
    </row>
    <row r="273" spans="1:40" s="221" customFormat="1" hidden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 s="230"/>
      <c r="AC273" s="230"/>
      <c r="AD273" s="230"/>
      <c r="AE273" s="230"/>
      <c r="AF273" s="230"/>
      <c r="AG273" s="230"/>
      <c r="AH273" s="230"/>
      <c r="AI273" s="231"/>
      <c r="AJ273" s="231"/>
      <c r="AK273" s="230"/>
      <c r="AL273" s="230"/>
      <c r="AM273" s="230"/>
      <c r="AN273" s="230"/>
    </row>
    <row r="274" spans="1:40" s="221" customFormat="1" hidden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 s="230"/>
      <c r="AC274" s="230"/>
      <c r="AD274" s="230"/>
      <c r="AE274" s="230"/>
      <c r="AF274" s="230"/>
      <c r="AG274" s="230"/>
      <c r="AH274" s="230"/>
      <c r="AI274" s="231"/>
      <c r="AJ274" s="231"/>
      <c r="AK274" s="230"/>
      <c r="AL274" s="230"/>
      <c r="AM274" s="230"/>
      <c r="AN274" s="230"/>
    </row>
    <row r="275" spans="1:40" s="221" customFormat="1" hidden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 s="230"/>
      <c r="AC275" s="230"/>
      <c r="AD275" s="230"/>
      <c r="AE275" s="230"/>
      <c r="AF275" s="230"/>
      <c r="AG275" s="230"/>
      <c r="AH275" s="230"/>
      <c r="AI275" s="231"/>
      <c r="AJ275" s="231"/>
      <c r="AK275" s="230"/>
      <c r="AL275" s="230"/>
      <c r="AM275" s="230"/>
      <c r="AN275" s="230"/>
    </row>
    <row r="276" spans="1:40" s="221" customFormat="1" hidden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 s="230"/>
      <c r="AC276" s="230"/>
      <c r="AD276" s="230"/>
      <c r="AE276" s="230"/>
      <c r="AF276" s="230"/>
      <c r="AG276" s="230"/>
      <c r="AH276" s="230"/>
      <c r="AI276" s="231"/>
      <c r="AJ276" s="231"/>
      <c r="AK276" s="230"/>
      <c r="AL276" s="230"/>
      <c r="AM276" s="230"/>
      <c r="AN276" s="230"/>
    </row>
    <row r="277" spans="1:40" s="221" customFormat="1" hidden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 s="230"/>
      <c r="AC277" s="230"/>
      <c r="AD277" s="230"/>
      <c r="AE277" s="230"/>
      <c r="AF277" s="230"/>
      <c r="AG277" s="230"/>
      <c r="AH277" s="230"/>
      <c r="AI277" s="231"/>
      <c r="AJ277" s="231"/>
      <c r="AK277" s="230"/>
      <c r="AL277" s="230"/>
      <c r="AM277" s="230"/>
      <c r="AN277" s="230"/>
    </row>
    <row r="278" spans="1:40" s="221" customFormat="1" hidden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  <c r="AD278" s="230"/>
      <c r="AE278" s="230"/>
      <c r="AF278" s="230"/>
      <c r="AG278" s="230"/>
      <c r="AH278" s="230"/>
      <c r="AI278" s="231"/>
      <c r="AJ278" s="231"/>
      <c r="AK278" s="230"/>
      <c r="AL278" s="230"/>
      <c r="AM278" s="230"/>
      <c r="AN278" s="230"/>
    </row>
    <row r="279" spans="1:40" s="221" customFormat="1" hidden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 s="230"/>
      <c r="AC279" s="230"/>
      <c r="AD279" s="230"/>
      <c r="AE279" s="230"/>
      <c r="AF279" s="230"/>
      <c r="AG279" s="230"/>
      <c r="AH279" s="230"/>
      <c r="AI279" s="231"/>
      <c r="AJ279" s="231"/>
      <c r="AK279" s="230"/>
      <c r="AL279" s="230"/>
      <c r="AM279" s="230"/>
      <c r="AN279" s="230"/>
    </row>
    <row r="280" spans="1:40" s="221" customFormat="1" hidden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 s="230"/>
      <c r="AC280" s="230"/>
      <c r="AD280" s="230"/>
      <c r="AE280" s="230"/>
      <c r="AF280" s="230"/>
      <c r="AG280" s="230"/>
      <c r="AH280" s="230"/>
      <c r="AI280" s="231"/>
      <c r="AJ280" s="231"/>
      <c r="AK280" s="230"/>
      <c r="AL280" s="230"/>
      <c r="AM280" s="230"/>
      <c r="AN280" s="230"/>
    </row>
    <row r="281" spans="1:40" s="221" customFormat="1" hidden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 s="230"/>
      <c r="AC281" s="230"/>
      <c r="AD281" s="230"/>
      <c r="AE281" s="230"/>
      <c r="AF281" s="230"/>
      <c r="AG281" s="230"/>
      <c r="AH281" s="230"/>
      <c r="AI281" s="231"/>
      <c r="AJ281" s="231"/>
      <c r="AK281" s="230"/>
      <c r="AL281" s="230"/>
      <c r="AM281" s="230"/>
      <c r="AN281" s="230"/>
    </row>
    <row r="282" spans="1:40" s="221" customFormat="1" hidden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 s="230"/>
      <c r="AC282" s="230"/>
      <c r="AD282" s="230"/>
      <c r="AE282" s="230"/>
      <c r="AF282" s="230"/>
      <c r="AG282" s="230"/>
      <c r="AH282" s="230"/>
      <c r="AI282" s="231"/>
      <c r="AJ282" s="231"/>
      <c r="AK282" s="230"/>
      <c r="AL282" s="230"/>
      <c r="AM282" s="230"/>
      <c r="AN282" s="230"/>
    </row>
    <row r="283" spans="1:40" s="221" customFormat="1" hidden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 s="230"/>
      <c r="AC283" s="230"/>
      <c r="AD283" s="230"/>
      <c r="AE283" s="230"/>
      <c r="AF283" s="230"/>
      <c r="AG283" s="230"/>
      <c r="AH283" s="230"/>
      <c r="AI283" s="231"/>
      <c r="AJ283" s="231"/>
      <c r="AK283" s="230"/>
      <c r="AL283" s="230"/>
      <c r="AM283" s="230"/>
      <c r="AN283" s="230"/>
    </row>
    <row r="284" spans="1:40" s="221" customFormat="1" hidden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 s="230"/>
      <c r="AC284" s="230"/>
      <c r="AD284" s="230"/>
      <c r="AE284" s="230"/>
      <c r="AF284" s="230"/>
      <c r="AG284" s="230"/>
      <c r="AH284" s="230"/>
      <c r="AI284" s="231"/>
      <c r="AJ284" s="231"/>
      <c r="AK284" s="230"/>
      <c r="AL284" s="230"/>
      <c r="AM284" s="230"/>
      <c r="AN284" s="230"/>
    </row>
    <row r="285" spans="1:40" s="221" customFormat="1" hidden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 s="230"/>
      <c r="AC285" s="230"/>
      <c r="AD285" s="230"/>
      <c r="AE285" s="230"/>
      <c r="AF285" s="230"/>
      <c r="AG285" s="230"/>
      <c r="AH285" s="230"/>
      <c r="AI285" s="231"/>
      <c r="AJ285" s="231"/>
      <c r="AK285" s="230"/>
      <c r="AL285" s="230"/>
      <c r="AM285" s="230"/>
      <c r="AN285" s="230"/>
    </row>
    <row r="286" spans="1:40" s="221" customFormat="1" hidden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 s="230"/>
      <c r="AC286" s="230"/>
      <c r="AD286" s="230"/>
      <c r="AE286" s="230"/>
      <c r="AF286" s="230"/>
      <c r="AG286" s="230"/>
      <c r="AH286" s="230"/>
      <c r="AI286" s="231"/>
      <c r="AJ286" s="231"/>
      <c r="AK286" s="230"/>
      <c r="AL286" s="230"/>
      <c r="AM286" s="230"/>
      <c r="AN286" s="230"/>
    </row>
    <row r="287" spans="1:40" s="221" customFormat="1" hidden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 s="230"/>
      <c r="AC287" s="230"/>
      <c r="AD287" s="230"/>
      <c r="AE287" s="230"/>
      <c r="AF287" s="230"/>
      <c r="AG287" s="230"/>
      <c r="AH287" s="230"/>
      <c r="AI287" s="231"/>
      <c r="AJ287" s="231"/>
      <c r="AK287" s="230"/>
      <c r="AL287" s="230"/>
      <c r="AM287" s="230"/>
      <c r="AN287" s="230"/>
    </row>
    <row r="288" spans="1:40" s="221" customFormat="1" hidden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 s="230"/>
      <c r="AC288" s="230"/>
      <c r="AD288" s="230"/>
      <c r="AE288" s="230"/>
      <c r="AF288" s="230"/>
      <c r="AG288" s="230"/>
      <c r="AH288" s="230"/>
      <c r="AI288" s="231"/>
      <c r="AJ288" s="231"/>
      <c r="AK288" s="230"/>
      <c r="AL288" s="230"/>
      <c r="AM288" s="230"/>
      <c r="AN288" s="230"/>
    </row>
    <row r="289" spans="1:40" s="221" customFormat="1" hidden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 s="230"/>
      <c r="AC289" s="230"/>
      <c r="AD289" s="230"/>
      <c r="AE289" s="230"/>
      <c r="AF289" s="230"/>
      <c r="AG289" s="230"/>
      <c r="AH289" s="230"/>
      <c r="AI289" s="231"/>
      <c r="AJ289" s="231"/>
      <c r="AK289" s="230"/>
      <c r="AL289" s="230"/>
      <c r="AM289" s="230"/>
      <c r="AN289" s="230"/>
    </row>
    <row r="290" spans="1:40" s="221" customFormat="1" hidden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 s="230"/>
      <c r="AC290" s="230"/>
      <c r="AD290" s="230"/>
      <c r="AE290" s="230"/>
      <c r="AF290" s="230"/>
      <c r="AG290" s="230"/>
      <c r="AH290" s="230"/>
      <c r="AI290" s="231"/>
      <c r="AJ290" s="231"/>
      <c r="AK290" s="230"/>
      <c r="AL290" s="230"/>
      <c r="AM290" s="230"/>
      <c r="AN290" s="230"/>
    </row>
    <row r="291" spans="1:40" s="221" customFormat="1" hidden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 s="230"/>
      <c r="AC291" s="230"/>
      <c r="AD291" s="230"/>
      <c r="AE291" s="230"/>
      <c r="AF291" s="230"/>
      <c r="AG291" s="230"/>
      <c r="AH291" s="230"/>
      <c r="AI291" s="231"/>
      <c r="AJ291" s="231"/>
      <c r="AK291" s="230"/>
      <c r="AL291" s="230"/>
      <c r="AM291" s="230"/>
      <c r="AN291" s="230"/>
    </row>
    <row r="292" spans="1:40" s="221" customFormat="1" hidden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 s="230"/>
      <c r="AC292" s="230"/>
      <c r="AD292" s="230"/>
      <c r="AE292" s="230"/>
      <c r="AF292" s="230"/>
      <c r="AG292" s="230"/>
      <c r="AH292" s="230"/>
      <c r="AI292" s="231"/>
      <c r="AJ292" s="231"/>
      <c r="AK292" s="230"/>
      <c r="AL292" s="230"/>
      <c r="AM292" s="230"/>
      <c r="AN292" s="230"/>
    </row>
    <row r="293" spans="1:40" s="221" customFormat="1" hidden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 s="230"/>
      <c r="AC293" s="230"/>
      <c r="AD293" s="230"/>
      <c r="AE293" s="230"/>
      <c r="AF293" s="230"/>
      <c r="AG293" s="230"/>
      <c r="AH293" s="230"/>
      <c r="AI293" s="231"/>
      <c r="AJ293" s="231"/>
      <c r="AK293" s="230"/>
      <c r="AL293" s="230"/>
      <c r="AM293" s="230"/>
      <c r="AN293" s="230"/>
    </row>
    <row r="294" spans="1:40" s="221" customFormat="1" hidden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 s="230"/>
      <c r="AC294" s="230"/>
      <c r="AD294" s="230"/>
      <c r="AE294" s="230"/>
      <c r="AF294" s="230"/>
      <c r="AG294" s="230"/>
      <c r="AH294" s="230"/>
      <c r="AI294" s="231"/>
      <c r="AJ294" s="231"/>
      <c r="AK294" s="230"/>
      <c r="AL294" s="230"/>
      <c r="AM294" s="230"/>
      <c r="AN294" s="230"/>
    </row>
    <row r="295" spans="1:40" s="221" customFormat="1" hidden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 s="230"/>
      <c r="AC295" s="230"/>
      <c r="AD295" s="230"/>
      <c r="AE295" s="230"/>
      <c r="AF295" s="230"/>
      <c r="AG295" s="230"/>
      <c r="AH295" s="230"/>
      <c r="AI295" s="231"/>
      <c r="AJ295" s="231"/>
      <c r="AK295" s="230"/>
      <c r="AL295" s="230"/>
      <c r="AM295" s="230"/>
      <c r="AN295" s="230"/>
    </row>
    <row r="296" spans="1:40" s="221" customFormat="1" hidden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 s="230"/>
      <c r="AC296" s="230"/>
      <c r="AD296" s="230"/>
      <c r="AE296" s="230"/>
      <c r="AF296" s="230"/>
      <c r="AG296" s="230"/>
      <c r="AH296" s="230"/>
      <c r="AI296" s="231"/>
      <c r="AJ296" s="231"/>
      <c r="AK296" s="230"/>
      <c r="AL296" s="230"/>
      <c r="AM296" s="230"/>
      <c r="AN296" s="230"/>
    </row>
    <row r="297" spans="1:40" s="221" customFormat="1" hidden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 s="230"/>
      <c r="AC297" s="230"/>
      <c r="AD297" s="230"/>
      <c r="AE297" s="230"/>
      <c r="AF297" s="230"/>
      <c r="AG297" s="230"/>
      <c r="AH297" s="230"/>
      <c r="AI297" s="231"/>
      <c r="AJ297" s="231"/>
      <c r="AK297" s="230"/>
      <c r="AL297" s="230"/>
      <c r="AM297" s="230"/>
      <c r="AN297" s="230"/>
    </row>
    <row r="298" spans="1:40" s="221" customFormat="1" hidden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 s="230"/>
      <c r="AC298" s="230"/>
      <c r="AD298" s="230"/>
      <c r="AE298" s="230"/>
      <c r="AF298" s="230"/>
      <c r="AG298" s="230"/>
      <c r="AH298" s="230"/>
      <c r="AI298" s="231"/>
      <c r="AJ298" s="231"/>
      <c r="AK298" s="230"/>
      <c r="AL298" s="230"/>
      <c r="AM298" s="230"/>
      <c r="AN298" s="230"/>
    </row>
    <row r="299" spans="1:40" s="221" customFormat="1" hidden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  <c r="AD299" s="230"/>
      <c r="AE299" s="230"/>
      <c r="AF299" s="230"/>
      <c r="AG299" s="230"/>
      <c r="AH299" s="230"/>
      <c r="AI299" s="231"/>
      <c r="AJ299" s="231"/>
      <c r="AK299" s="230"/>
      <c r="AL299" s="230"/>
      <c r="AM299" s="230"/>
      <c r="AN299" s="230"/>
    </row>
    <row r="300" spans="1:40" s="221" customFormat="1" hidden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 s="230"/>
      <c r="AC300" s="230"/>
      <c r="AD300" s="230"/>
      <c r="AE300" s="230"/>
      <c r="AF300" s="230"/>
      <c r="AG300" s="230"/>
      <c r="AH300" s="230"/>
      <c r="AI300" s="231"/>
      <c r="AJ300" s="231"/>
      <c r="AK300" s="230"/>
      <c r="AL300" s="230"/>
      <c r="AM300" s="230"/>
      <c r="AN300" s="230"/>
    </row>
    <row r="301" spans="1:40" s="221" customFormat="1" hidden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 s="230"/>
      <c r="AC301" s="230"/>
      <c r="AD301" s="230"/>
      <c r="AE301" s="230"/>
      <c r="AF301" s="230"/>
      <c r="AG301" s="230"/>
      <c r="AH301" s="230"/>
      <c r="AI301" s="231"/>
      <c r="AJ301" s="231"/>
      <c r="AK301" s="230"/>
      <c r="AL301" s="230"/>
      <c r="AM301" s="230"/>
      <c r="AN301" s="230"/>
    </row>
    <row r="302" spans="1:40" s="221" customFormat="1" hidden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 s="230"/>
      <c r="AC302" s="230"/>
      <c r="AD302" s="230"/>
      <c r="AE302" s="230"/>
      <c r="AF302" s="230"/>
      <c r="AG302" s="230"/>
      <c r="AH302" s="230"/>
      <c r="AI302" s="231"/>
      <c r="AJ302" s="231"/>
      <c r="AK302" s="230"/>
      <c r="AL302" s="230"/>
      <c r="AM302" s="230"/>
      <c r="AN302" s="230"/>
    </row>
    <row r="303" spans="1:40" s="221" customFormat="1" hidden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 s="230"/>
      <c r="AC303" s="230"/>
      <c r="AD303" s="230"/>
      <c r="AE303" s="230"/>
      <c r="AF303" s="230"/>
      <c r="AG303" s="230"/>
      <c r="AH303" s="230"/>
      <c r="AI303" s="231"/>
      <c r="AJ303" s="231"/>
      <c r="AK303" s="230"/>
      <c r="AL303" s="230"/>
      <c r="AM303" s="230"/>
      <c r="AN303" s="230"/>
    </row>
    <row r="304" spans="1:40" s="221" customFormat="1" hidden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30"/>
      <c r="AE304" s="230"/>
      <c r="AF304" s="230"/>
      <c r="AG304" s="230"/>
      <c r="AH304" s="230"/>
      <c r="AI304" s="231"/>
      <c r="AJ304" s="231"/>
      <c r="AK304" s="230"/>
      <c r="AL304" s="230"/>
      <c r="AM304" s="230"/>
      <c r="AN304" s="230"/>
    </row>
    <row r="305" spans="1:40" s="221" customFormat="1" hidden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 s="230"/>
      <c r="AC305" s="230"/>
      <c r="AD305" s="230"/>
      <c r="AE305" s="230"/>
      <c r="AF305" s="230"/>
      <c r="AG305" s="230"/>
      <c r="AH305" s="230"/>
      <c r="AI305" s="231"/>
      <c r="AJ305" s="231"/>
      <c r="AK305" s="230"/>
      <c r="AL305" s="230"/>
      <c r="AM305" s="230"/>
      <c r="AN305" s="230"/>
    </row>
    <row r="306" spans="1:40" s="221" customFormat="1" hidden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 s="230"/>
      <c r="AC306" s="230"/>
      <c r="AD306" s="230"/>
      <c r="AE306" s="230"/>
      <c r="AF306" s="230"/>
      <c r="AG306" s="230"/>
      <c r="AH306" s="230"/>
      <c r="AI306" s="231"/>
      <c r="AJ306" s="231"/>
      <c r="AK306" s="230"/>
      <c r="AL306" s="230"/>
      <c r="AM306" s="230"/>
      <c r="AN306" s="230"/>
    </row>
    <row r="307" spans="1:40" s="221" customFormat="1" hidden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 s="230"/>
      <c r="AC307" s="230"/>
      <c r="AD307" s="230"/>
      <c r="AE307" s="230"/>
      <c r="AF307" s="230"/>
      <c r="AG307" s="230"/>
      <c r="AH307" s="230"/>
      <c r="AI307" s="231"/>
      <c r="AJ307" s="231"/>
      <c r="AK307" s="230"/>
      <c r="AL307" s="230"/>
      <c r="AM307" s="230"/>
      <c r="AN307" s="230"/>
    </row>
    <row r="308" spans="1:40" s="221" customFormat="1" hidden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 s="230"/>
      <c r="AC308" s="230"/>
      <c r="AD308" s="230"/>
      <c r="AE308" s="230"/>
      <c r="AF308" s="230"/>
      <c r="AG308" s="230"/>
      <c r="AH308" s="230"/>
      <c r="AI308" s="231"/>
      <c r="AJ308" s="231"/>
      <c r="AK308" s="230"/>
      <c r="AL308" s="230"/>
      <c r="AM308" s="230"/>
      <c r="AN308" s="230"/>
    </row>
    <row r="309" spans="1:40" s="221" customFormat="1" hidden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 s="230"/>
      <c r="AC309" s="230"/>
      <c r="AD309" s="230"/>
      <c r="AE309" s="230"/>
      <c r="AF309" s="230"/>
      <c r="AG309" s="230"/>
      <c r="AH309" s="230"/>
      <c r="AI309" s="231"/>
      <c r="AJ309" s="231"/>
      <c r="AK309" s="230"/>
      <c r="AL309" s="230"/>
      <c r="AM309" s="230"/>
      <c r="AN309" s="230"/>
    </row>
    <row r="310" spans="1:40" s="221" customFormat="1" hidden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  <c r="AD310" s="230"/>
      <c r="AE310" s="230"/>
      <c r="AF310" s="230"/>
      <c r="AG310" s="230"/>
      <c r="AH310" s="230"/>
      <c r="AI310" s="231"/>
      <c r="AJ310" s="231"/>
      <c r="AK310" s="230"/>
      <c r="AL310" s="230"/>
      <c r="AM310" s="230"/>
      <c r="AN310" s="230"/>
    </row>
    <row r="311" spans="1:40" s="221" customFormat="1" hidden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1"/>
      <c r="AJ311" s="231"/>
      <c r="AK311" s="230"/>
      <c r="AL311" s="230"/>
      <c r="AM311" s="230"/>
      <c r="AN311" s="230"/>
    </row>
    <row r="312" spans="1:40" s="221" customFormat="1" hidden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  <c r="AD312" s="230"/>
      <c r="AE312" s="230"/>
      <c r="AF312" s="230"/>
      <c r="AG312" s="230"/>
      <c r="AH312" s="230"/>
      <c r="AI312" s="231"/>
      <c r="AJ312" s="231"/>
      <c r="AK312" s="230"/>
      <c r="AL312" s="230"/>
      <c r="AM312" s="230"/>
      <c r="AN312" s="230"/>
    </row>
    <row r="313" spans="1:40" s="221" customFormat="1" hidden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 s="230"/>
      <c r="AC313" s="230"/>
      <c r="AD313" s="230"/>
      <c r="AE313" s="230"/>
      <c r="AF313" s="230"/>
      <c r="AG313" s="230"/>
      <c r="AH313" s="230"/>
      <c r="AI313" s="231"/>
      <c r="AJ313" s="231"/>
      <c r="AK313" s="230"/>
      <c r="AL313" s="230"/>
      <c r="AM313" s="230"/>
      <c r="AN313" s="230"/>
    </row>
    <row r="314" spans="1:40" s="221" customFormat="1" hidden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 s="230"/>
      <c r="AC314" s="230"/>
      <c r="AD314" s="230"/>
      <c r="AE314" s="230"/>
      <c r="AF314" s="230"/>
      <c r="AG314" s="230"/>
      <c r="AH314" s="230"/>
      <c r="AI314" s="231"/>
      <c r="AJ314" s="231"/>
      <c r="AK314" s="230"/>
      <c r="AL314" s="230"/>
      <c r="AM314" s="230"/>
      <c r="AN314" s="230"/>
    </row>
    <row r="315" spans="1:40" s="221" customFormat="1" hidden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 s="230"/>
      <c r="AC315" s="230"/>
      <c r="AD315" s="230"/>
      <c r="AE315" s="230"/>
      <c r="AF315" s="230"/>
      <c r="AG315" s="230"/>
      <c r="AH315" s="230"/>
      <c r="AI315" s="231"/>
      <c r="AJ315" s="231"/>
      <c r="AK315" s="230"/>
      <c r="AL315" s="230"/>
      <c r="AM315" s="230"/>
      <c r="AN315" s="230"/>
    </row>
    <row r="316" spans="1:40" s="221" customFormat="1" hidden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 s="230"/>
      <c r="AC316" s="230"/>
      <c r="AD316" s="230"/>
      <c r="AE316" s="230"/>
      <c r="AF316" s="230"/>
      <c r="AG316" s="230"/>
      <c r="AH316" s="230"/>
      <c r="AI316" s="231"/>
      <c r="AJ316" s="231"/>
      <c r="AK316" s="230"/>
      <c r="AL316" s="230"/>
      <c r="AM316" s="230"/>
      <c r="AN316" s="230"/>
    </row>
    <row r="317" spans="1:40" s="221" customFormat="1" hidden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 s="230"/>
      <c r="AC317" s="230"/>
      <c r="AD317" s="230"/>
      <c r="AE317" s="230"/>
      <c r="AF317" s="230"/>
      <c r="AG317" s="230"/>
      <c r="AH317" s="230"/>
      <c r="AI317" s="231"/>
      <c r="AJ317" s="231"/>
      <c r="AK317" s="230"/>
      <c r="AL317" s="230"/>
      <c r="AM317" s="230"/>
      <c r="AN317" s="230"/>
    </row>
    <row r="318" spans="1:40" s="221" customFormat="1" hidden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  <c r="AD318" s="230"/>
      <c r="AE318" s="230"/>
      <c r="AF318" s="230"/>
      <c r="AG318" s="230"/>
      <c r="AH318" s="230"/>
      <c r="AI318" s="231"/>
      <c r="AJ318" s="231"/>
      <c r="AK318" s="230"/>
      <c r="AL318" s="230"/>
      <c r="AM318" s="230"/>
      <c r="AN318" s="230"/>
    </row>
    <row r="319" spans="1:40" s="221" customFormat="1" hidden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1"/>
      <c r="AJ319" s="231"/>
      <c r="AK319" s="230"/>
      <c r="AL319" s="230"/>
      <c r="AM319" s="230"/>
      <c r="AN319" s="230"/>
    </row>
    <row r="320" spans="1:40" s="221" customFormat="1" hidden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 s="230"/>
      <c r="AC320" s="230"/>
      <c r="AD320" s="230"/>
      <c r="AE320" s="230"/>
      <c r="AF320" s="230"/>
      <c r="AG320" s="230"/>
      <c r="AH320" s="230"/>
      <c r="AI320" s="231"/>
      <c r="AJ320" s="231"/>
      <c r="AK320" s="230"/>
      <c r="AL320" s="230"/>
      <c r="AM320" s="230"/>
      <c r="AN320" s="230"/>
    </row>
    <row r="321" spans="1:40" s="221" customFormat="1" hidden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 s="230"/>
      <c r="AC321" s="230"/>
      <c r="AD321" s="230"/>
      <c r="AE321" s="230"/>
      <c r="AF321" s="230"/>
      <c r="AG321" s="230"/>
      <c r="AH321" s="230"/>
      <c r="AI321" s="231"/>
      <c r="AJ321" s="231"/>
      <c r="AK321" s="230"/>
      <c r="AL321" s="230"/>
      <c r="AM321" s="230"/>
      <c r="AN321" s="230"/>
    </row>
    <row r="322" spans="1:40" s="221" customFormat="1" hidden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1"/>
      <c r="AJ322" s="231"/>
      <c r="AK322" s="230"/>
      <c r="AL322" s="230"/>
      <c r="AM322" s="230"/>
      <c r="AN322" s="230"/>
    </row>
    <row r="323" spans="1:40" s="221" customFormat="1" hidden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 s="230"/>
      <c r="AC323" s="230"/>
      <c r="AD323" s="230"/>
      <c r="AE323" s="230"/>
      <c r="AF323" s="230"/>
      <c r="AG323" s="230"/>
      <c r="AH323" s="230"/>
      <c r="AI323" s="231"/>
      <c r="AJ323" s="231"/>
      <c r="AK323" s="230"/>
      <c r="AL323" s="230"/>
      <c r="AM323" s="230"/>
      <c r="AN323" s="230"/>
    </row>
    <row r="324" spans="1:40" s="221" customFormat="1" hidden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 s="230"/>
      <c r="AC324" s="230"/>
      <c r="AD324" s="230"/>
      <c r="AE324" s="230"/>
      <c r="AF324" s="230"/>
      <c r="AG324" s="230"/>
      <c r="AH324" s="230"/>
      <c r="AI324" s="231"/>
      <c r="AJ324" s="231"/>
      <c r="AK324" s="230"/>
      <c r="AL324" s="230"/>
      <c r="AM324" s="230"/>
      <c r="AN324" s="230"/>
    </row>
    <row r="325" spans="1:40" s="221" customFormat="1" hidden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 s="230"/>
      <c r="AC325" s="230"/>
      <c r="AD325" s="230"/>
      <c r="AE325" s="230"/>
      <c r="AF325" s="230"/>
      <c r="AG325" s="230"/>
      <c r="AH325" s="230"/>
      <c r="AI325" s="231"/>
      <c r="AJ325" s="231"/>
      <c r="AK325" s="230"/>
      <c r="AL325" s="230"/>
      <c r="AM325" s="230"/>
      <c r="AN325" s="230"/>
    </row>
    <row r="326" spans="1:40" s="221" customFormat="1" hidden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 s="230"/>
      <c r="AC326" s="230"/>
      <c r="AD326" s="230"/>
      <c r="AE326" s="230"/>
      <c r="AF326" s="230"/>
      <c r="AG326" s="230"/>
      <c r="AH326" s="230"/>
      <c r="AI326" s="231"/>
      <c r="AJ326" s="231"/>
      <c r="AK326" s="230"/>
      <c r="AL326" s="230"/>
      <c r="AM326" s="230"/>
      <c r="AN326" s="230"/>
    </row>
    <row r="327" spans="1:40" s="221" customFormat="1" hidden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 s="230"/>
      <c r="AC327" s="230"/>
      <c r="AD327" s="230"/>
      <c r="AE327" s="230"/>
      <c r="AF327" s="230"/>
      <c r="AG327" s="230"/>
      <c r="AH327" s="230"/>
      <c r="AI327" s="231"/>
      <c r="AJ327" s="231"/>
      <c r="AK327" s="230"/>
      <c r="AL327" s="230"/>
      <c r="AM327" s="230"/>
      <c r="AN327" s="230"/>
    </row>
    <row r="328" spans="1:40" s="221" customFormat="1" hidden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 s="230"/>
      <c r="AC328" s="230"/>
      <c r="AD328" s="230"/>
      <c r="AE328" s="230"/>
      <c r="AF328" s="230"/>
      <c r="AG328" s="230"/>
      <c r="AH328" s="230"/>
      <c r="AI328" s="231"/>
      <c r="AJ328" s="231"/>
      <c r="AK328" s="230"/>
      <c r="AL328" s="230"/>
      <c r="AM328" s="230"/>
      <c r="AN328" s="230"/>
    </row>
    <row r="329" spans="1:40" s="221" customFormat="1" hidden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 s="230"/>
      <c r="AC329" s="230"/>
      <c r="AD329" s="230"/>
      <c r="AE329" s="230"/>
      <c r="AF329" s="230"/>
      <c r="AG329" s="230"/>
      <c r="AH329" s="230"/>
      <c r="AI329" s="231"/>
      <c r="AJ329" s="231"/>
      <c r="AK329" s="230"/>
      <c r="AL329" s="230"/>
      <c r="AM329" s="230"/>
      <c r="AN329" s="230"/>
    </row>
    <row r="330" spans="1:40" s="221" customFormat="1" hidden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 s="230"/>
      <c r="AC330" s="230"/>
      <c r="AD330" s="230"/>
      <c r="AE330" s="230"/>
      <c r="AF330" s="230"/>
      <c r="AG330" s="230"/>
      <c r="AH330" s="230"/>
      <c r="AI330" s="231"/>
      <c r="AJ330" s="231"/>
      <c r="AK330" s="230"/>
      <c r="AL330" s="230"/>
      <c r="AM330" s="230"/>
      <c r="AN330" s="230"/>
    </row>
    <row r="331" spans="1:40" s="221" customFormat="1" hidden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 s="230"/>
      <c r="AC331" s="230"/>
      <c r="AD331" s="230"/>
      <c r="AE331" s="230"/>
      <c r="AF331" s="230"/>
      <c r="AG331" s="230"/>
      <c r="AH331" s="230"/>
      <c r="AI331" s="231"/>
      <c r="AJ331" s="231"/>
      <c r="AK331" s="230"/>
      <c r="AL331" s="230"/>
      <c r="AM331" s="230"/>
      <c r="AN331" s="230"/>
    </row>
    <row r="332" spans="1:40" s="221" customFormat="1" hidden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 s="230"/>
      <c r="AC332" s="230"/>
      <c r="AD332" s="230"/>
      <c r="AE332" s="230"/>
      <c r="AF332" s="230"/>
      <c r="AG332" s="230"/>
      <c r="AH332" s="230"/>
      <c r="AI332" s="231"/>
      <c r="AJ332" s="231"/>
      <c r="AK332" s="230"/>
      <c r="AL332" s="230"/>
      <c r="AM332" s="230"/>
      <c r="AN332" s="230"/>
    </row>
    <row r="333" spans="1:40" s="221" customFormat="1" hidden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 s="230"/>
      <c r="AC333" s="230"/>
      <c r="AD333" s="230"/>
      <c r="AE333" s="230"/>
      <c r="AF333" s="230"/>
      <c r="AG333" s="230"/>
      <c r="AH333" s="230"/>
      <c r="AI333" s="231"/>
      <c r="AJ333" s="231"/>
      <c r="AK333" s="230"/>
      <c r="AL333" s="230"/>
      <c r="AM333" s="230"/>
      <c r="AN333" s="230"/>
    </row>
    <row r="334" spans="1:40" s="221" customFormat="1" hidden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 s="230"/>
      <c r="AC334" s="230"/>
      <c r="AD334" s="230"/>
      <c r="AE334" s="230"/>
      <c r="AF334" s="230"/>
      <c r="AG334" s="230"/>
      <c r="AH334" s="230"/>
      <c r="AI334" s="231"/>
      <c r="AJ334" s="231"/>
      <c r="AK334" s="230"/>
      <c r="AL334" s="230"/>
      <c r="AM334" s="230"/>
      <c r="AN334" s="230"/>
    </row>
    <row r="335" spans="1:40" s="221" customFormat="1" hidden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 s="230"/>
      <c r="AC335" s="230"/>
      <c r="AD335" s="230"/>
      <c r="AE335" s="230"/>
      <c r="AF335" s="230"/>
      <c r="AG335" s="230"/>
      <c r="AH335" s="230"/>
      <c r="AI335" s="231"/>
      <c r="AJ335" s="231"/>
      <c r="AK335" s="230"/>
      <c r="AL335" s="230"/>
      <c r="AM335" s="230"/>
      <c r="AN335" s="230"/>
    </row>
    <row r="336" spans="1:40" s="221" customFormat="1" hidden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 s="230"/>
      <c r="AC336" s="230"/>
      <c r="AD336" s="230"/>
      <c r="AE336" s="230"/>
      <c r="AF336" s="230"/>
      <c r="AG336" s="230"/>
      <c r="AH336" s="230"/>
      <c r="AI336" s="231"/>
      <c r="AJ336" s="231"/>
      <c r="AK336" s="230"/>
      <c r="AL336" s="230"/>
      <c r="AM336" s="230"/>
      <c r="AN336" s="230"/>
    </row>
    <row r="337" spans="1:40" s="221" customFormat="1" hidden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 s="230"/>
      <c r="AC337" s="230"/>
      <c r="AD337" s="230"/>
      <c r="AE337" s="230"/>
      <c r="AF337" s="230"/>
      <c r="AG337" s="230"/>
      <c r="AH337" s="230"/>
      <c r="AI337" s="231"/>
      <c r="AJ337" s="231"/>
      <c r="AK337" s="230"/>
      <c r="AL337" s="230"/>
      <c r="AM337" s="230"/>
      <c r="AN337" s="230"/>
    </row>
    <row r="338" spans="1:40" s="221" customFormat="1" hidden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 s="230"/>
      <c r="AC338" s="230"/>
      <c r="AD338" s="230"/>
      <c r="AE338" s="230"/>
      <c r="AF338" s="230"/>
      <c r="AG338" s="230"/>
      <c r="AH338" s="230"/>
      <c r="AI338" s="231"/>
      <c r="AJ338" s="231"/>
      <c r="AK338" s="230"/>
      <c r="AL338" s="230"/>
      <c r="AM338" s="230"/>
      <c r="AN338" s="230"/>
    </row>
    <row r="339" spans="1:40" s="221" customFormat="1" hidden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 s="230"/>
      <c r="AC339" s="230"/>
      <c r="AD339" s="230"/>
      <c r="AE339" s="230"/>
      <c r="AF339" s="230"/>
      <c r="AG339" s="230"/>
      <c r="AH339" s="230"/>
      <c r="AI339" s="231"/>
      <c r="AJ339" s="231"/>
      <c r="AK339" s="230"/>
      <c r="AL339" s="230"/>
      <c r="AM339" s="230"/>
      <c r="AN339" s="230"/>
    </row>
    <row r="340" spans="1:40" s="221" customFormat="1" hidden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 s="230"/>
      <c r="AC340" s="230"/>
      <c r="AD340" s="230"/>
      <c r="AE340" s="230"/>
      <c r="AF340" s="230"/>
      <c r="AG340" s="230"/>
      <c r="AH340" s="230"/>
      <c r="AI340" s="231"/>
      <c r="AJ340" s="231"/>
      <c r="AK340" s="230"/>
      <c r="AL340" s="230"/>
      <c r="AM340" s="230"/>
      <c r="AN340" s="230"/>
    </row>
    <row r="341" spans="1:40" s="221" customFormat="1" hidden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 s="230"/>
      <c r="AC341" s="230"/>
      <c r="AD341" s="230"/>
      <c r="AE341" s="230"/>
      <c r="AF341" s="230"/>
      <c r="AG341" s="230"/>
      <c r="AH341" s="230"/>
      <c r="AI341" s="231"/>
      <c r="AJ341" s="231"/>
      <c r="AK341" s="230"/>
      <c r="AL341" s="230"/>
      <c r="AM341" s="230"/>
      <c r="AN341" s="230"/>
    </row>
    <row r="342" spans="1:40" s="221" customFormat="1" hidden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 s="230"/>
      <c r="AC342" s="230"/>
      <c r="AD342" s="230"/>
      <c r="AE342" s="230"/>
      <c r="AF342" s="230"/>
      <c r="AG342" s="230"/>
      <c r="AH342" s="230"/>
      <c r="AI342" s="231"/>
      <c r="AJ342" s="231"/>
      <c r="AK342" s="230"/>
      <c r="AL342" s="230"/>
      <c r="AM342" s="230"/>
      <c r="AN342" s="230"/>
    </row>
    <row r="343" spans="1:40" s="221" customFormat="1" hidden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 s="230"/>
      <c r="AC343" s="230"/>
      <c r="AD343" s="230"/>
      <c r="AE343" s="230"/>
      <c r="AF343" s="230"/>
      <c r="AG343" s="230"/>
      <c r="AH343" s="230"/>
      <c r="AI343" s="231"/>
      <c r="AJ343" s="231"/>
      <c r="AK343" s="230"/>
      <c r="AL343" s="230"/>
      <c r="AM343" s="230"/>
      <c r="AN343" s="230"/>
    </row>
    <row r="344" spans="1:40" s="221" customFormat="1" hidden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 s="230"/>
      <c r="AC344" s="230"/>
      <c r="AD344" s="230"/>
      <c r="AE344" s="230"/>
      <c r="AF344" s="230"/>
      <c r="AG344" s="230"/>
      <c r="AH344" s="230"/>
      <c r="AI344" s="231"/>
      <c r="AJ344" s="231"/>
      <c r="AK344" s="230"/>
      <c r="AL344" s="230"/>
      <c r="AM344" s="230"/>
      <c r="AN344" s="230"/>
    </row>
    <row r="345" spans="1:40" s="221" customFormat="1" hidden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 s="230"/>
      <c r="AC345" s="230"/>
      <c r="AD345" s="230"/>
      <c r="AE345" s="230"/>
      <c r="AF345" s="230"/>
      <c r="AG345" s="230"/>
      <c r="AH345" s="230"/>
      <c r="AI345" s="231"/>
      <c r="AJ345" s="231"/>
      <c r="AK345" s="230"/>
      <c r="AL345" s="230"/>
      <c r="AM345" s="230"/>
      <c r="AN345" s="230"/>
    </row>
    <row r="346" spans="1:40" s="221" customFormat="1" hidden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 s="230"/>
      <c r="AC346" s="230"/>
      <c r="AD346" s="230"/>
      <c r="AE346" s="230"/>
      <c r="AF346" s="230"/>
      <c r="AG346" s="230"/>
      <c r="AH346" s="230"/>
      <c r="AI346" s="231"/>
      <c r="AJ346" s="231"/>
      <c r="AK346" s="230"/>
      <c r="AL346" s="230"/>
      <c r="AM346" s="230"/>
      <c r="AN346" s="230"/>
    </row>
    <row r="347" spans="1:40" s="221" customFormat="1" hidden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 s="230"/>
      <c r="AC347" s="230"/>
      <c r="AD347" s="230"/>
      <c r="AE347" s="230"/>
      <c r="AF347" s="230"/>
      <c r="AG347" s="230"/>
      <c r="AH347" s="230"/>
      <c r="AI347" s="231"/>
      <c r="AJ347" s="231"/>
      <c r="AK347" s="230"/>
      <c r="AL347" s="230"/>
      <c r="AM347" s="230"/>
      <c r="AN347" s="230"/>
    </row>
    <row r="348" spans="1:40" s="221" customFormat="1" hidden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 s="230"/>
      <c r="AC348" s="230"/>
      <c r="AD348" s="230"/>
      <c r="AE348" s="230"/>
      <c r="AF348" s="230"/>
      <c r="AG348" s="230"/>
      <c r="AH348" s="230"/>
      <c r="AI348" s="231"/>
      <c r="AJ348" s="231"/>
      <c r="AK348" s="230"/>
      <c r="AL348" s="230"/>
      <c r="AM348" s="230"/>
      <c r="AN348" s="230"/>
    </row>
    <row r="349" spans="1:40" s="221" customFormat="1" hidden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  <c r="AD349" s="230"/>
      <c r="AE349" s="230"/>
      <c r="AF349" s="230"/>
      <c r="AG349" s="230"/>
      <c r="AH349" s="230"/>
      <c r="AI349" s="231"/>
      <c r="AJ349" s="231"/>
      <c r="AK349" s="230"/>
      <c r="AL349" s="230"/>
      <c r="AM349" s="230"/>
      <c r="AN349" s="230"/>
    </row>
    <row r="350" spans="1:40" s="221" customFormat="1" hidden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 s="230"/>
      <c r="AC350" s="230"/>
      <c r="AD350" s="230"/>
      <c r="AE350" s="230"/>
      <c r="AF350" s="230"/>
      <c r="AG350" s="230"/>
      <c r="AH350" s="230"/>
      <c r="AI350" s="231"/>
      <c r="AJ350" s="231"/>
      <c r="AK350" s="230"/>
      <c r="AL350" s="230"/>
      <c r="AM350" s="230"/>
      <c r="AN350" s="230"/>
    </row>
    <row r="351" spans="1:40" s="221" customFormat="1" hidden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  <c r="AD351" s="230"/>
      <c r="AE351" s="230"/>
      <c r="AF351" s="230"/>
      <c r="AG351" s="230"/>
      <c r="AH351" s="230"/>
      <c r="AI351" s="231"/>
      <c r="AJ351" s="231"/>
      <c r="AK351" s="230"/>
      <c r="AL351" s="230"/>
      <c r="AM351" s="230"/>
      <c r="AN351" s="230"/>
    </row>
    <row r="352" spans="1:40" s="221" customFormat="1" hidden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 s="230"/>
      <c r="AC352" s="230"/>
      <c r="AD352" s="230"/>
      <c r="AE352" s="230"/>
      <c r="AF352" s="230"/>
      <c r="AG352" s="230"/>
      <c r="AH352" s="230"/>
      <c r="AI352" s="231"/>
      <c r="AJ352" s="231"/>
      <c r="AK352" s="230"/>
      <c r="AL352" s="230"/>
      <c r="AM352" s="230"/>
      <c r="AN352" s="230"/>
    </row>
    <row r="353" spans="1:40" s="221" customFormat="1" hidden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 s="230"/>
      <c r="AC353" s="230"/>
      <c r="AD353" s="230"/>
      <c r="AE353" s="230"/>
      <c r="AF353" s="230"/>
      <c r="AG353" s="230"/>
      <c r="AH353" s="230"/>
      <c r="AI353" s="231"/>
      <c r="AJ353" s="231"/>
      <c r="AK353" s="230"/>
      <c r="AL353" s="230"/>
      <c r="AM353" s="230"/>
      <c r="AN353" s="230"/>
    </row>
    <row r="354" spans="1:40" s="221" customFormat="1" hidden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 s="230"/>
      <c r="AC354" s="230"/>
      <c r="AD354" s="230"/>
      <c r="AE354" s="230"/>
      <c r="AF354" s="230"/>
      <c r="AG354" s="230"/>
      <c r="AH354" s="230"/>
      <c r="AI354" s="231"/>
      <c r="AJ354" s="231"/>
      <c r="AK354" s="230"/>
      <c r="AL354" s="230"/>
      <c r="AM354" s="230"/>
      <c r="AN354" s="230"/>
    </row>
    <row r="355" spans="1:40" s="221" customFormat="1" hidden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 s="230"/>
      <c r="AC355" s="230"/>
      <c r="AD355" s="230"/>
      <c r="AE355" s="230"/>
      <c r="AF355" s="230"/>
      <c r="AG355" s="230"/>
      <c r="AH355" s="230"/>
      <c r="AI355" s="231"/>
      <c r="AJ355" s="231"/>
      <c r="AK355" s="230"/>
      <c r="AL355" s="230"/>
      <c r="AM355" s="230"/>
      <c r="AN355" s="230"/>
    </row>
    <row r="356" spans="1:40" s="221" customFormat="1" hidden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 s="230"/>
      <c r="AC356" s="230"/>
      <c r="AD356" s="230"/>
      <c r="AE356" s="230"/>
      <c r="AF356" s="230"/>
      <c r="AG356" s="230"/>
      <c r="AH356" s="230"/>
      <c r="AI356" s="231"/>
      <c r="AJ356" s="231"/>
      <c r="AK356" s="230"/>
      <c r="AL356" s="230"/>
      <c r="AM356" s="230"/>
      <c r="AN356" s="230"/>
    </row>
    <row r="357" spans="1:40" s="221" customFormat="1" hidden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  <c r="AE357" s="230"/>
      <c r="AF357" s="230"/>
      <c r="AG357" s="230"/>
      <c r="AH357" s="230"/>
      <c r="AI357" s="231"/>
      <c r="AJ357" s="231"/>
      <c r="AK357" s="230"/>
      <c r="AL357" s="230"/>
      <c r="AM357" s="230"/>
      <c r="AN357" s="230"/>
    </row>
    <row r="358" spans="1:40" s="221" customFormat="1" hidden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 s="230"/>
      <c r="AC358" s="230"/>
      <c r="AD358" s="230"/>
      <c r="AE358" s="230"/>
      <c r="AF358" s="230"/>
      <c r="AG358" s="230"/>
      <c r="AH358" s="230"/>
      <c r="AI358" s="231"/>
      <c r="AJ358" s="231"/>
      <c r="AK358" s="230"/>
      <c r="AL358" s="230"/>
      <c r="AM358" s="230"/>
      <c r="AN358" s="230"/>
    </row>
    <row r="359" spans="1:40" s="221" customFormat="1" hidden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 s="230"/>
      <c r="AC359" s="230"/>
      <c r="AD359" s="230"/>
      <c r="AE359" s="230"/>
      <c r="AF359" s="230"/>
      <c r="AG359" s="230"/>
      <c r="AH359" s="230"/>
      <c r="AI359" s="231"/>
      <c r="AJ359" s="231"/>
      <c r="AK359" s="230"/>
      <c r="AL359" s="230"/>
      <c r="AM359" s="230"/>
      <c r="AN359" s="230"/>
    </row>
    <row r="360" spans="1:40" s="221" customFormat="1" hidden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 s="230"/>
      <c r="AC360" s="230"/>
      <c r="AD360" s="230"/>
      <c r="AE360" s="230"/>
      <c r="AF360" s="230"/>
      <c r="AG360" s="230"/>
      <c r="AH360" s="230"/>
      <c r="AI360" s="231"/>
      <c r="AJ360" s="231"/>
      <c r="AK360" s="230"/>
      <c r="AL360" s="230"/>
      <c r="AM360" s="230"/>
      <c r="AN360" s="230"/>
    </row>
    <row r="361" spans="1:40" s="221" customFormat="1" hidden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 s="230"/>
      <c r="AC361" s="230"/>
      <c r="AD361" s="230"/>
      <c r="AE361" s="230"/>
      <c r="AF361" s="230"/>
      <c r="AG361" s="230"/>
      <c r="AH361" s="230"/>
      <c r="AI361" s="231"/>
      <c r="AJ361" s="231"/>
      <c r="AK361" s="230"/>
      <c r="AL361" s="230"/>
      <c r="AM361" s="230"/>
      <c r="AN361" s="230"/>
    </row>
    <row r="362" spans="1:40" s="221" customFormat="1" hidden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 s="230"/>
      <c r="AC362" s="230"/>
      <c r="AD362" s="230"/>
      <c r="AE362" s="230"/>
      <c r="AF362" s="230"/>
      <c r="AG362" s="230"/>
      <c r="AH362" s="230"/>
      <c r="AI362" s="231"/>
      <c r="AJ362" s="231"/>
      <c r="AK362" s="230"/>
      <c r="AL362" s="230"/>
      <c r="AM362" s="230"/>
      <c r="AN362" s="230"/>
    </row>
    <row r="363" spans="1:40" s="221" customFormat="1" hidden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 s="230"/>
      <c r="AC363" s="230"/>
      <c r="AD363" s="230"/>
      <c r="AE363" s="230"/>
      <c r="AF363" s="230"/>
      <c r="AG363" s="230"/>
      <c r="AH363" s="230"/>
      <c r="AI363" s="231"/>
      <c r="AJ363" s="231"/>
      <c r="AK363" s="230"/>
      <c r="AL363" s="230"/>
      <c r="AM363" s="230"/>
      <c r="AN363" s="230"/>
    </row>
    <row r="364" spans="1:40" s="221" customFormat="1" hidden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 s="230"/>
      <c r="AC364" s="230"/>
      <c r="AD364" s="230"/>
      <c r="AE364" s="230"/>
      <c r="AF364" s="230"/>
      <c r="AG364" s="230"/>
      <c r="AH364" s="230"/>
      <c r="AI364" s="231"/>
      <c r="AJ364" s="231"/>
      <c r="AK364" s="230"/>
      <c r="AL364" s="230"/>
      <c r="AM364" s="230"/>
      <c r="AN364" s="230"/>
    </row>
    <row r="365" spans="1:40" s="221" customFormat="1" hidden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 s="230"/>
      <c r="AC365" s="230"/>
      <c r="AD365" s="230"/>
      <c r="AE365" s="230"/>
      <c r="AF365" s="230"/>
      <c r="AG365" s="230"/>
      <c r="AH365" s="230"/>
      <c r="AI365" s="231"/>
      <c r="AJ365" s="231"/>
      <c r="AK365" s="230"/>
      <c r="AL365" s="230"/>
      <c r="AM365" s="230"/>
      <c r="AN365" s="230"/>
    </row>
    <row r="366" spans="1:40" s="221" customFormat="1" hidden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 s="230"/>
      <c r="AC366" s="230"/>
      <c r="AD366" s="230"/>
      <c r="AE366" s="230"/>
      <c r="AF366" s="230"/>
      <c r="AG366" s="230"/>
      <c r="AH366" s="230"/>
      <c r="AI366" s="231"/>
      <c r="AJ366" s="231"/>
      <c r="AK366" s="230"/>
      <c r="AL366" s="230"/>
      <c r="AM366" s="230"/>
      <c r="AN366" s="230"/>
    </row>
    <row r="367" spans="1:40" s="221" customFormat="1" hidden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 s="230"/>
      <c r="AC367" s="230"/>
      <c r="AD367" s="230"/>
      <c r="AE367" s="230"/>
      <c r="AF367" s="230"/>
      <c r="AG367" s="230"/>
      <c r="AH367" s="230"/>
      <c r="AI367" s="231"/>
      <c r="AJ367" s="231"/>
      <c r="AK367" s="230"/>
      <c r="AL367" s="230"/>
      <c r="AM367" s="230"/>
      <c r="AN367" s="230"/>
    </row>
    <row r="368" spans="1:40" s="221" customFormat="1" hidden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 s="230"/>
      <c r="AC368" s="230"/>
      <c r="AD368" s="230"/>
      <c r="AE368" s="230"/>
      <c r="AF368" s="230"/>
      <c r="AG368" s="230"/>
      <c r="AH368" s="230"/>
      <c r="AI368" s="231"/>
      <c r="AJ368" s="231"/>
      <c r="AK368" s="230"/>
      <c r="AL368" s="230"/>
      <c r="AM368" s="230"/>
      <c r="AN368" s="230"/>
    </row>
    <row r="369" spans="1:40" s="221" customFormat="1" hidden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 s="230"/>
      <c r="AC369" s="230"/>
      <c r="AD369" s="230"/>
      <c r="AE369" s="230"/>
      <c r="AF369" s="230"/>
      <c r="AG369" s="230"/>
      <c r="AH369" s="230"/>
      <c r="AI369" s="231"/>
      <c r="AJ369" s="231"/>
      <c r="AK369" s="230"/>
      <c r="AL369" s="230"/>
      <c r="AM369" s="230"/>
      <c r="AN369" s="230"/>
    </row>
    <row r="370" spans="1:40" s="221" customFormat="1" hidden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 s="230"/>
      <c r="AC370" s="230"/>
      <c r="AD370" s="230"/>
      <c r="AE370" s="230"/>
      <c r="AF370" s="230"/>
      <c r="AG370" s="230"/>
      <c r="AH370" s="230"/>
      <c r="AI370" s="231"/>
      <c r="AJ370" s="231"/>
      <c r="AK370" s="230"/>
      <c r="AL370" s="230"/>
      <c r="AM370" s="230"/>
      <c r="AN370" s="230"/>
    </row>
    <row r="371" spans="1:40" s="221" customFormat="1" hidden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 s="230"/>
      <c r="AC371" s="230"/>
      <c r="AD371" s="230"/>
      <c r="AE371" s="230"/>
      <c r="AF371" s="230"/>
      <c r="AG371" s="230"/>
      <c r="AH371" s="230"/>
      <c r="AI371" s="231"/>
      <c r="AJ371" s="231"/>
      <c r="AK371" s="230"/>
      <c r="AL371" s="230"/>
      <c r="AM371" s="230"/>
      <c r="AN371" s="230"/>
    </row>
    <row r="372" spans="1:40" s="221" customFormat="1" hidden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 s="230"/>
      <c r="AC372" s="230"/>
      <c r="AD372" s="230"/>
      <c r="AE372" s="230"/>
      <c r="AF372" s="230"/>
      <c r="AG372" s="230"/>
      <c r="AH372" s="230"/>
      <c r="AI372" s="231"/>
      <c r="AJ372" s="231"/>
      <c r="AK372" s="230"/>
      <c r="AL372" s="230"/>
      <c r="AM372" s="230"/>
      <c r="AN372" s="230"/>
    </row>
    <row r="373" spans="1:40" s="221" customFormat="1" hidden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 s="230"/>
      <c r="AC373" s="230"/>
      <c r="AD373" s="230"/>
      <c r="AE373" s="230"/>
      <c r="AF373" s="230"/>
      <c r="AG373" s="230"/>
      <c r="AH373" s="230"/>
      <c r="AI373" s="231"/>
      <c r="AJ373" s="231"/>
      <c r="AK373" s="230"/>
      <c r="AL373" s="230"/>
      <c r="AM373" s="230"/>
      <c r="AN373" s="230"/>
    </row>
    <row r="374" spans="1:40" s="221" customFormat="1" hidden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 s="230"/>
      <c r="AC374" s="230"/>
      <c r="AD374" s="230"/>
      <c r="AE374" s="230"/>
      <c r="AF374" s="230"/>
      <c r="AG374" s="230"/>
      <c r="AH374" s="230"/>
      <c r="AI374" s="231"/>
      <c r="AJ374" s="231"/>
      <c r="AK374" s="230"/>
      <c r="AL374" s="230"/>
      <c r="AM374" s="230"/>
      <c r="AN374" s="230"/>
    </row>
    <row r="375" spans="1:40" s="221" customFormat="1" hidden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 s="230"/>
      <c r="AC375" s="230"/>
      <c r="AD375" s="230"/>
      <c r="AE375" s="230"/>
      <c r="AF375" s="230"/>
      <c r="AG375" s="230"/>
      <c r="AH375" s="230"/>
      <c r="AI375" s="231"/>
      <c r="AJ375" s="231"/>
      <c r="AK375" s="230"/>
      <c r="AL375" s="230"/>
      <c r="AM375" s="230"/>
      <c r="AN375" s="230"/>
    </row>
    <row r="376" spans="1:40" s="221" customFormat="1" hidden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 s="230"/>
      <c r="AC376" s="230"/>
      <c r="AD376" s="230"/>
      <c r="AE376" s="230"/>
      <c r="AF376" s="230"/>
      <c r="AG376" s="230"/>
      <c r="AH376" s="230"/>
      <c r="AI376" s="231"/>
      <c r="AJ376" s="231"/>
      <c r="AK376" s="230"/>
      <c r="AL376" s="230"/>
      <c r="AM376" s="230"/>
      <c r="AN376" s="230"/>
    </row>
    <row r="377" spans="1:40" s="221" customFormat="1" hidden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 s="230"/>
      <c r="AC377" s="230"/>
      <c r="AD377" s="230"/>
      <c r="AE377" s="230"/>
      <c r="AF377" s="230"/>
      <c r="AG377" s="230"/>
      <c r="AH377" s="230"/>
      <c r="AI377" s="231"/>
      <c r="AJ377" s="231"/>
      <c r="AK377" s="230"/>
      <c r="AL377" s="230"/>
      <c r="AM377" s="230"/>
      <c r="AN377" s="230"/>
    </row>
    <row r="378" spans="1:40" s="221" customFormat="1" hidden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 s="230"/>
      <c r="AC378" s="230"/>
      <c r="AD378" s="230"/>
      <c r="AE378" s="230"/>
      <c r="AF378" s="230"/>
      <c r="AG378" s="230"/>
      <c r="AH378" s="230"/>
      <c r="AI378" s="231"/>
      <c r="AJ378" s="231"/>
      <c r="AK378" s="230"/>
      <c r="AL378" s="230"/>
      <c r="AM378" s="230"/>
      <c r="AN378" s="230"/>
    </row>
    <row r="379" spans="1:40" s="221" customFormat="1" hidden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 s="230"/>
      <c r="AC379" s="230"/>
      <c r="AD379" s="230"/>
      <c r="AE379" s="230"/>
      <c r="AF379" s="230"/>
      <c r="AG379" s="230"/>
      <c r="AH379" s="230"/>
      <c r="AI379" s="231"/>
      <c r="AJ379" s="231"/>
      <c r="AK379" s="230"/>
      <c r="AL379" s="230"/>
      <c r="AM379" s="230"/>
      <c r="AN379" s="230"/>
    </row>
    <row r="380" spans="1:40" s="221" customFormat="1" hidden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 s="230"/>
      <c r="AC380" s="230"/>
      <c r="AD380" s="230"/>
      <c r="AE380" s="230"/>
      <c r="AF380" s="230"/>
      <c r="AG380" s="230"/>
      <c r="AH380" s="230"/>
      <c r="AI380" s="231"/>
      <c r="AJ380" s="231"/>
      <c r="AK380" s="230"/>
      <c r="AL380" s="230"/>
      <c r="AM380" s="230"/>
      <c r="AN380" s="230"/>
    </row>
    <row r="381" spans="1:40" s="221" customFormat="1" hidden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 s="230"/>
      <c r="AC381" s="230"/>
      <c r="AD381" s="230"/>
      <c r="AE381" s="230"/>
      <c r="AF381" s="230"/>
      <c r="AG381" s="230"/>
      <c r="AH381" s="230"/>
      <c r="AI381" s="231"/>
      <c r="AJ381" s="231"/>
      <c r="AK381" s="230"/>
      <c r="AL381" s="230"/>
      <c r="AM381" s="230"/>
      <c r="AN381" s="230"/>
    </row>
    <row r="382" spans="1:40" s="221" customFormat="1" hidden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 s="230"/>
      <c r="AC382" s="230"/>
      <c r="AD382" s="230"/>
      <c r="AE382" s="230"/>
      <c r="AF382" s="230"/>
      <c r="AG382" s="230"/>
      <c r="AH382" s="230"/>
      <c r="AI382" s="231"/>
      <c r="AJ382" s="231"/>
      <c r="AK382" s="230"/>
      <c r="AL382" s="230"/>
      <c r="AM382" s="230"/>
      <c r="AN382" s="230"/>
    </row>
    <row r="383" spans="1:40" s="221" customFormat="1" hidden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 s="230"/>
      <c r="AC383" s="230"/>
      <c r="AD383" s="230"/>
      <c r="AE383" s="230"/>
      <c r="AF383" s="230"/>
      <c r="AG383" s="230"/>
      <c r="AH383" s="230"/>
      <c r="AI383" s="231"/>
      <c r="AJ383" s="231"/>
      <c r="AK383" s="230"/>
      <c r="AL383" s="230"/>
      <c r="AM383" s="230"/>
      <c r="AN383" s="230"/>
    </row>
    <row r="384" spans="1:40" s="221" customFormat="1" hidden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 s="230"/>
      <c r="AC384" s="230"/>
      <c r="AD384" s="230"/>
      <c r="AE384" s="230"/>
      <c r="AF384" s="230"/>
      <c r="AG384" s="230"/>
      <c r="AH384" s="230"/>
      <c r="AI384" s="231"/>
      <c r="AJ384" s="231"/>
      <c r="AK384" s="230"/>
      <c r="AL384" s="230"/>
      <c r="AM384" s="230"/>
      <c r="AN384" s="230"/>
    </row>
    <row r="385" spans="1:40" s="221" customFormat="1" hidden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 s="230"/>
      <c r="AC385" s="230"/>
      <c r="AD385" s="230"/>
      <c r="AE385" s="230"/>
      <c r="AF385" s="230"/>
      <c r="AG385" s="230"/>
      <c r="AH385" s="230"/>
      <c r="AI385" s="231"/>
      <c r="AJ385" s="231"/>
      <c r="AK385" s="230"/>
      <c r="AL385" s="230"/>
      <c r="AM385" s="230"/>
      <c r="AN385" s="230"/>
    </row>
    <row r="386" spans="1:40" s="221" customFormat="1" hidden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 s="230"/>
      <c r="AC386" s="230"/>
      <c r="AD386" s="230"/>
      <c r="AE386" s="230"/>
      <c r="AF386" s="230"/>
      <c r="AG386" s="230"/>
      <c r="AH386" s="230"/>
      <c r="AI386" s="231"/>
      <c r="AJ386" s="231"/>
      <c r="AK386" s="230"/>
      <c r="AL386" s="230"/>
      <c r="AM386" s="230"/>
      <c r="AN386" s="230"/>
    </row>
    <row r="387" spans="1:40" s="221" customFormat="1" hidden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 s="230"/>
      <c r="AC387" s="230"/>
      <c r="AD387" s="230"/>
      <c r="AE387" s="230"/>
      <c r="AF387" s="230"/>
      <c r="AG387" s="230"/>
      <c r="AH387" s="230"/>
      <c r="AI387" s="231"/>
      <c r="AJ387" s="231"/>
      <c r="AK387" s="230"/>
      <c r="AL387" s="230"/>
      <c r="AM387" s="230"/>
      <c r="AN387" s="230"/>
    </row>
    <row r="388" spans="1:40" s="221" customFormat="1" hidden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  <c r="AD388" s="230"/>
      <c r="AE388" s="230"/>
      <c r="AF388" s="230"/>
      <c r="AG388" s="230"/>
      <c r="AH388" s="230"/>
      <c r="AI388" s="231"/>
      <c r="AJ388" s="231"/>
      <c r="AK388" s="230"/>
      <c r="AL388" s="230"/>
      <c r="AM388" s="230"/>
      <c r="AN388" s="230"/>
    </row>
    <row r="389" spans="1:40" s="221" customFormat="1" hidden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 s="230"/>
      <c r="AC389" s="230"/>
      <c r="AD389" s="230"/>
      <c r="AE389" s="230"/>
      <c r="AF389" s="230"/>
      <c r="AG389" s="230"/>
      <c r="AH389" s="230"/>
      <c r="AI389" s="231"/>
      <c r="AJ389" s="231"/>
      <c r="AK389" s="230"/>
      <c r="AL389" s="230"/>
      <c r="AM389" s="230"/>
      <c r="AN389" s="230"/>
    </row>
    <row r="390" spans="1:40" s="221" customFormat="1" hidden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  <c r="AD390" s="230"/>
      <c r="AE390" s="230"/>
      <c r="AF390" s="230"/>
      <c r="AG390" s="230"/>
      <c r="AH390" s="230"/>
      <c r="AI390" s="231"/>
      <c r="AJ390" s="231"/>
      <c r="AK390" s="230"/>
      <c r="AL390" s="230"/>
      <c r="AM390" s="230"/>
      <c r="AN390" s="230"/>
    </row>
    <row r="391" spans="1:40" s="221" customFormat="1" hidden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 s="230"/>
      <c r="AC391" s="230"/>
      <c r="AD391" s="230"/>
      <c r="AE391" s="230"/>
      <c r="AF391" s="230"/>
      <c r="AG391" s="230"/>
      <c r="AH391" s="230"/>
      <c r="AI391" s="231"/>
      <c r="AJ391" s="231"/>
      <c r="AK391" s="230"/>
      <c r="AL391" s="230"/>
      <c r="AM391" s="230"/>
      <c r="AN391" s="230"/>
    </row>
    <row r="392" spans="1:40" s="221" customFormat="1" hidden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 s="230"/>
      <c r="AC392" s="230"/>
      <c r="AD392" s="230"/>
      <c r="AE392" s="230"/>
      <c r="AF392" s="230"/>
      <c r="AG392" s="230"/>
      <c r="AH392" s="230"/>
      <c r="AI392" s="231"/>
      <c r="AJ392" s="231"/>
      <c r="AK392" s="230"/>
      <c r="AL392" s="230"/>
      <c r="AM392" s="230"/>
      <c r="AN392" s="230"/>
    </row>
    <row r="393" spans="1:40" s="221" customFormat="1" hidden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 s="230"/>
      <c r="AC393" s="230"/>
      <c r="AD393" s="230"/>
      <c r="AE393" s="230"/>
      <c r="AF393" s="230"/>
      <c r="AG393" s="230"/>
      <c r="AH393" s="230"/>
      <c r="AI393" s="231"/>
      <c r="AJ393" s="231"/>
      <c r="AK393" s="230"/>
      <c r="AL393" s="230"/>
      <c r="AM393" s="230"/>
      <c r="AN393" s="230"/>
    </row>
    <row r="394" spans="1:40" s="221" customFormat="1" hidden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 s="230"/>
      <c r="AC394" s="230"/>
      <c r="AD394" s="230"/>
      <c r="AE394" s="230"/>
      <c r="AF394" s="230"/>
      <c r="AG394" s="230"/>
      <c r="AH394" s="230"/>
      <c r="AI394" s="231"/>
      <c r="AJ394" s="231"/>
      <c r="AK394" s="230"/>
      <c r="AL394" s="230"/>
      <c r="AM394" s="230"/>
      <c r="AN394" s="230"/>
    </row>
    <row r="395" spans="1:40" s="221" customFormat="1" hidden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 s="230"/>
      <c r="AC395" s="230"/>
      <c r="AD395" s="230"/>
      <c r="AE395" s="230"/>
      <c r="AF395" s="230"/>
      <c r="AG395" s="230"/>
      <c r="AH395" s="230"/>
      <c r="AI395" s="231"/>
      <c r="AJ395" s="231"/>
      <c r="AK395" s="230"/>
      <c r="AL395" s="230"/>
      <c r="AM395" s="230"/>
      <c r="AN395" s="230"/>
    </row>
    <row r="396" spans="1:40" s="221" customFormat="1" hidden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  <c r="AD396" s="230"/>
      <c r="AE396" s="230"/>
      <c r="AF396" s="230"/>
      <c r="AG396" s="230"/>
      <c r="AH396" s="230"/>
      <c r="AI396" s="231"/>
      <c r="AJ396" s="231"/>
      <c r="AK396" s="230"/>
      <c r="AL396" s="230"/>
      <c r="AM396" s="230"/>
      <c r="AN396" s="230"/>
    </row>
    <row r="397" spans="1:40" s="221" customFormat="1" hidden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 s="230"/>
      <c r="AC397" s="230"/>
      <c r="AD397" s="230"/>
      <c r="AE397" s="230"/>
      <c r="AF397" s="230"/>
      <c r="AG397" s="230"/>
      <c r="AH397" s="230"/>
      <c r="AI397" s="231"/>
      <c r="AJ397" s="231"/>
      <c r="AK397" s="230"/>
      <c r="AL397" s="230"/>
      <c r="AM397" s="230"/>
      <c r="AN397" s="230"/>
    </row>
    <row r="398" spans="1:40" s="221" customFormat="1" hidden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 s="230"/>
      <c r="AC398" s="230"/>
      <c r="AD398" s="230"/>
      <c r="AE398" s="230"/>
      <c r="AF398" s="230"/>
      <c r="AG398" s="230"/>
      <c r="AH398" s="230"/>
      <c r="AI398" s="231"/>
      <c r="AJ398" s="231"/>
      <c r="AK398" s="230"/>
      <c r="AL398" s="230"/>
      <c r="AM398" s="230"/>
      <c r="AN398" s="230"/>
    </row>
    <row r="399" spans="1:40" s="221" customFormat="1" hidden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 s="230"/>
      <c r="AC399" s="230"/>
      <c r="AD399" s="230"/>
      <c r="AE399" s="230"/>
      <c r="AF399" s="230"/>
      <c r="AG399" s="230"/>
      <c r="AH399" s="230"/>
      <c r="AI399" s="231"/>
      <c r="AJ399" s="231"/>
      <c r="AK399" s="230"/>
      <c r="AL399" s="230"/>
      <c r="AM399" s="230"/>
      <c r="AN399" s="230"/>
    </row>
    <row r="400" spans="1:40" s="221" customFormat="1" hidden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 s="230"/>
      <c r="AC400" s="230"/>
      <c r="AD400" s="230"/>
      <c r="AE400" s="230"/>
      <c r="AF400" s="230"/>
      <c r="AG400" s="230"/>
      <c r="AH400" s="230"/>
      <c r="AI400" s="231"/>
      <c r="AJ400" s="231"/>
      <c r="AK400" s="230"/>
      <c r="AL400" s="230"/>
      <c r="AM400" s="230"/>
      <c r="AN400" s="230"/>
    </row>
    <row r="401" spans="1:40" s="221" customFormat="1" hidden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 s="230"/>
      <c r="AC401" s="230"/>
      <c r="AD401" s="230"/>
      <c r="AE401" s="230"/>
      <c r="AF401" s="230"/>
      <c r="AG401" s="230"/>
      <c r="AH401" s="230"/>
      <c r="AI401" s="231"/>
      <c r="AJ401" s="231"/>
      <c r="AK401" s="230"/>
      <c r="AL401" s="230"/>
      <c r="AM401" s="230"/>
      <c r="AN401" s="230"/>
    </row>
    <row r="402" spans="1:40" s="221" customFormat="1" hidden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 s="230"/>
      <c r="AC402" s="230"/>
      <c r="AD402" s="230"/>
      <c r="AE402" s="230"/>
      <c r="AF402" s="230"/>
      <c r="AG402" s="230"/>
      <c r="AH402" s="230"/>
      <c r="AI402" s="231"/>
      <c r="AJ402" s="231"/>
      <c r="AK402" s="230"/>
      <c r="AL402" s="230"/>
      <c r="AM402" s="230"/>
      <c r="AN402" s="230"/>
    </row>
    <row r="403" spans="1:40" s="221" customFormat="1" hidden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 s="230"/>
      <c r="AC403" s="230"/>
      <c r="AD403" s="230"/>
      <c r="AE403" s="230"/>
      <c r="AF403" s="230"/>
      <c r="AG403" s="230"/>
      <c r="AH403" s="230"/>
      <c r="AI403" s="231"/>
      <c r="AJ403" s="231"/>
      <c r="AK403" s="230"/>
      <c r="AL403" s="230"/>
      <c r="AM403" s="230"/>
      <c r="AN403" s="230"/>
    </row>
    <row r="404" spans="1:40" s="221" customFormat="1" hidden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 s="230"/>
      <c r="AC404" s="230"/>
      <c r="AD404" s="230"/>
      <c r="AE404" s="230"/>
      <c r="AF404" s="230"/>
      <c r="AG404" s="230"/>
      <c r="AH404" s="230"/>
      <c r="AI404" s="231"/>
      <c r="AJ404" s="231"/>
      <c r="AK404" s="230"/>
      <c r="AL404" s="230"/>
      <c r="AM404" s="230"/>
      <c r="AN404" s="230"/>
    </row>
    <row r="405" spans="1:40" s="221" customFormat="1" hidden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 s="230"/>
      <c r="AC405" s="230"/>
      <c r="AD405" s="230"/>
      <c r="AE405" s="230"/>
      <c r="AF405" s="230"/>
      <c r="AG405" s="230"/>
      <c r="AH405" s="230"/>
      <c r="AI405" s="231"/>
      <c r="AJ405" s="231"/>
      <c r="AK405" s="230"/>
      <c r="AL405" s="230"/>
      <c r="AM405" s="230"/>
      <c r="AN405" s="230"/>
    </row>
    <row r="406" spans="1:40" s="221" customFormat="1" hidden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 s="230"/>
      <c r="AC406" s="230"/>
      <c r="AD406" s="230"/>
      <c r="AE406" s="230"/>
      <c r="AF406" s="230"/>
      <c r="AG406" s="230"/>
      <c r="AH406" s="230"/>
      <c r="AI406" s="231"/>
      <c r="AJ406" s="231"/>
      <c r="AK406" s="230"/>
      <c r="AL406" s="230"/>
      <c r="AM406" s="230"/>
      <c r="AN406" s="230"/>
    </row>
    <row r="407" spans="1:40" s="221" customFormat="1" hidden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 s="230"/>
      <c r="AC407" s="230"/>
      <c r="AD407" s="230"/>
      <c r="AE407" s="230"/>
      <c r="AF407" s="230"/>
      <c r="AG407" s="230"/>
      <c r="AH407" s="230"/>
      <c r="AI407" s="231"/>
      <c r="AJ407" s="231"/>
      <c r="AK407" s="230"/>
      <c r="AL407" s="230"/>
      <c r="AM407" s="230"/>
      <c r="AN407" s="230"/>
    </row>
    <row r="408" spans="1:40" s="221" customFormat="1" hidden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 s="230"/>
      <c r="AC408" s="230"/>
      <c r="AD408" s="230"/>
      <c r="AE408" s="230"/>
      <c r="AF408" s="230"/>
      <c r="AG408" s="230"/>
      <c r="AH408" s="230"/>
      <c r="AI408" s="231"/>
      <c r="AJ408" s="231"/>
      <c r="AK408" s="230"/>
      <c r="AL408" s="230"/>
      <c r="AM408" s="230"/>
      <c r="AN408" s="230"/>
    </row>
    <row r="409" spans="1:40" s="221" customFormat="1" hidden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 s="230"/>
      <c r="AC409" s="230"/>
      <c r="AD409" s="230"/>
      <c r="AE409" s="230"/>
      <c r="AF409" s="230"/>
      <c r="AG409" s="230"/>
      <c r="AH409" s="230"/>
      <c r="AI409" s="231"/>
      <c r="AJ409" s="231"/>
      <c r="AK409" s="230"/>
      <c r="AL409" s="230"/>
      <c r="AM409" s="230"/>
      <c r="AN409" s="230"/>
    </row>
    <row r="410" spans="1:40" s="221" customFormat="1" hidden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 s="230"/>
      <c r="AC410" s="230"/>
      <c r="AD410" s="230"/>
      <c r="AE410" s="230"/>
      <c r="AF410" s="230"/>
      <c r="AG410" s="230"/>
      <c r="AH410" s="230"/>
      <c r="AI410" s="231"/>
      <c r="AJ410" s="231"/>
      <c r="AK410" s="230"/>
      <c r="AL410" s="230"/>
      <c r="AM410" s="230"/>
      <c r="AN410" s="230"/>
    </row>
    <row r="411" spans="1:40" s="221" customFormat="1" hidden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 s="230"/>
      <c r="AC411" s="230"/>
      <c r="AD411" s="230"/>
      <c r="AE411" s="230"/>
      <c r="AF411" s="230"/>
      <c r="AG411" s="230"/>
      <c r="AH411" s="230"/>
      <c r="AI411" s="231"/>
      <c r="AJ411" s="231"/>
      <c r="AK411" s="230"/>
      <c r="AL411" s="230"/>
      <c r="AM411" s="230"/>
      <c r="AN411" s="230"/>
    </row>
    <row r="412" spans="1:40" s="221" customFormat="1" hidden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 s="230"/>
      <c r="AC412" s="230"/>
      <c r="AD412" s="230"/>
      <c r="AE412" s="230"/>
      <c r="AF412" s="230"/>
      <c r="AG412" s="230"/>
      <c r="AH412" s="230"/>
      <c r="AI412" s="231"/>
      <c r="AJ412" s="231"/>
      <c r="AK412" s="230"/>
      <c r="AL412" s="230"/>
      <c r="AM412" s="230"/>
      <c r="AN412" s="230"/>
    </row>
    <row r="413" spans="1:40" s="221" customFormat="1" hidden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 s="230"/>
      <c r="AC413" s="230"/>
      <c r="AD413" s="230"/>
      <c r="AE413" s="230"/>
      <c r="AF413" s="230"/>
      <c r="AG413" s="230"/>
      <c r="AH413" s="230"/>
      <c r="AI413" s="231"/>
      <c r="AJ413" s="231"/>
      <c r="AK413" s="230"/>
      <c r="AL413" s="230"/>
      <c r="AM413" s="230"/>
      <c r="AN413" s="230"/>
    </row>
    <row r="414" spans="1:40" s="221" customFormat="1" hidden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 s="230"/>
      <c r="AC414" s="230"/>
      <c r="AD414" s="230"/>
      <c r="AE414" s="230"/>
      <c r="AF414" s="230"/>
      <c r="AG414" s="230"/>
      <c r="AH414" s="230"/>
      <c r="AI414" s="231"/>
      <c r="AJ414" s="231"/>
      <c r="AK414" s="230"/>
      <c r="AL414" s="230"/>
      <c r="AM414" s="230"/>
      <c r="AN414" s="230"/>
    </row>
    <row r="415" spans="1:40" s="221" customFormat="1" hidden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 s="230"/>
      <c r="AC415" s="230"/>
      <c r="AD415" s="230"/>
      <c r="AE415" s="230"/>
      <c r="AF415" s="230"/>
      <c r="AG415" s="230"/>
      <c r="AH415" s="230"/>
      <c r="AI415" s="231"/>
      <c r="AJ415" s="231"/>
      <c r="AK415" s="230"/>
      <c r="AL415" s="230"/>
      <c r="AM415" s="230"/>
      <c r="AN415" s="230"/>
    </row>
    <row r="416" spans="1:40" s="221" customFormat="1" hidden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 s="230"/>
      <c r="AC416" s="230"/>
      <c r="AD416" s="230"/>
      <c r="AE416" s="230"/>
      <c r="AF416" s="230"/>
      <c r="AG416" s="230"/>
      <c r="AH416" s="230"/>
      <c r="AI416" s="231"/>
      <c r="AJ416" s="231"/>
      <c r="AK416" s="230"/>
      <c r="AL416" s="230"/>
      <c r="AM416" s="230"/>
      <c r="AN416" s="230"/>
    </row>
    <row r="417" spans="1:40" s="221" customFormat="1" hidden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 s="230"/>
      <c r="AC417" s="230"/>
      <c r="AD417" s="230"/>
      <c r="AE417" s="230"/>
      <c r="AF417" s="230"/>
      <c r="AG417" s="230"/>
      <c r="AH417" s="230"/>
      <c r="AI417" s="231"/>
      <c r="AJ417" s="231"/>
      <c r="AK417" s="230"/>
      <c r="AL417" s="230"/>
      <c r="AM417" s="230"/>
      <c r="AN417" s="230"/>
    </row>
    <row r="418" spans="1:40" s="221" customFormat="1" hidden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 s="230"/>
      <c r="AC418" s="230"/>
      <c r="AD418" s="230"/>
      <c r="AE418" s="230"/>
      <c r="AF418" s="230"/>
      <c r="AG418" s="230"/>
      <c r="AH418" s="230"/>
      <c r="AI418" s="231"/>
      <c r="AJ418" s="231"/>
      <c r="AK418" s="230"/>
      <c r="AL418" s="230"/>
      <c r="AM418" s="230"/>
      <c r="AN418" s="230"/>
    </row>
    <row r="419" spans="1:40" s="221" customFormat="1" hidden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 s="230"/>
      <c r="AC419" s="230"/>
      <c r="AD419" s="230"/>
      <c r="AE419" s="230"/>
      <c r="AF419" s="230"/>
      <c r="AG419" s="230"/>
      <c r="AH419" s="230"/>
      <c r="AI419" s="231"/>
      <c r="AJ419" s="231"/>
      <c r="AK419" s="230"/>
      <c r="AL419" s="230"/>
      <c r="AM419" s="230"/>
      <c r="AN419" s="230"/>
    </row>
    <row r="420" spans="1:40" s="221" customFormat="1" hidden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 s="230"/>
      <c r="AC420" s="230"/>
      <c r="AD420" s="230"/>
      <c r="AE420" s="230"/>
      <c r="AF420" s="230"/>
      <c r="AG420" s="230"/>
      <c r="AH420" s="230"/>
      <c r="AI420" s="231"/>
      <c r="AJ420" s="231"/>
      <c r="AK420" s="230"/>
      <c r="AL420" s="230"/>
      <c r="AM420" s="230"/>
      <c r="AN420" s="230"/>
    </row>
    <row r="421" spans="1:40" s="221" customFormat="1" hidden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 s="230"/>
      <c r="AC421" s="230"/>
      <c r="AD421" s="230"/>
      <c r="AE421" s="230"/>
      <c r="AF421" s="230"/>
      <c r="AG421" s="230"/>
      <c r="AH421" s="230"/>
      <c r="AI421" s="231"/>
      <c r="AJ421" s="231"/>
      <c r="AK421" s="230"/>
      <c r="AL421" s="230"/>
      <c r="AM421" s="230"/>
      <c r="AN421" s="230"/>
    </row>
    <row r="422" spans="1:40" s="221" customFormat="1" hidden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 s="230"/>
      <c r="AC422" s="230"/>
      <c r="AD422" s="230"/>
      <c r="AE422" s="230"/>
      <c r="AF422" s="230"/>
      <c r="AG422" s="230"/>
      <c r="AH422" s="230"/>
      <c r="AI422" s="231"/>
      <c r="AJ422" s="231"/>
      <c r="AK422" s="230"/>
      <c r="AL422" s="230"/>
      <c r="AM422" s="230"/>
      <c r="AN422" s="230"/>
    </row>
    <row r="423" spans="1:40" s="221" customFormat="1" hidden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 s="230"/>
      <c r="AC423" s="230"/>
      <c r="AD423" s="230"/>
      <c r="AE423" s="230"/>
      <c r="AF423" s="230"/>
      <c r="AG423" s="230"/>
      <c r="AH423" s="230"/>
      <c r="AI423" s="231"/>
      <c r="AJ423" s="231"/>
      <c r="AK423" s="230"/>
      <c r="AL423" s="230"/>
      <c r="AM423" s="230"/>
      <c r="AN423" s="230"/>
    </row>
    <row r="424" spans="1:40" s="221" customFormat="1" hidden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 s="230"/>
      <c r="AC424" s="230"/>
      <c r="AD424" s="230"/>
      <c r="AE424" s="230"/>
      <c r="AF424" s="230"/>
      <c r="AG424" s="230"/>
      <c r="AH424" s="230"/>
      <c r="AI424" s="231"/>
      <c r="AJ424" s="231"/>
      <c r="AK424" s="230"/>
      <c r="AL424" s="230"/>
      <c r="AM424" s="230"/>
      <c r="AN424" s="230"/>
    </row>
    <row r="425" spans="1:40" s="221" customFormat="1" hidden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 s="230"/>
      <c r="AC425" s="230"/>
      <c r="AD425" s="230"/>
      <c r="AE425" s="230"/>
      <c r="AF425" s="230"/>
      <c r="AG425" s="230"/>
      <c r="AH425" s="230"/>
      <c r="AI425" s="231"/>
      <c r="AJ425" s="231"/>
      <c r="AK425" s="230"/>
      <c r="AL425" s="230"/>
      <c r="AM425" s="230"/>
      <c r="AN425" s="230"/>
    </row>
    <row r="426" spans="1:40" s="221" customFormat="1" hidden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 s="230"/>
      <c r="AC426" s="230"/>
      <c r="AD426" s="230"/>
      <c r="AE426" s="230"/>
      <c r="AF426" s="230"/>
      <c r="AG426" s="230"/>
      <c r="AH426" s="230"/>
      <c r="AI426" s="231"/>
      <c r="AJ426" s="231"/>
      <c r="AK426" s="230"/>
      <c r="AL426" s="230"/>
      <c r="AM426" s="230"/>
      <c r="AN426" s="230"/>
    </row>
    <row r="427" spans="1:40" s="221" customFormat="1" hidden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 s="230"/>
      <c r="AC427" s="230"/>
      <c r="AD427" s="230"/>
      <c r="AE427" s="230"/>
      <c r="AF427" s="230"/>
      <c r="AG427" s="230"/>
      <c r="AH427" s="230"/>
      <c r="AI427" s="231"/>
      <c r="AJ427" s="231"/>
      <c r="AK427" s="230"/>
      <c r="AL427" s="230"/>
      <c r="AM427" s="230"/>
      <c r="AN427" s="230"/>
    </row>
    <row r="428" spans="1:40" s="221" customFormat="1" hidden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 s="230"/>
      <c r="AC428" s="230"/>
      <c r="AD428" s="230"/>
      <c r="AE428" s="230"/>
      <c r="AF428" s="230"/>
      <c r="AG428" s="230"/>
      <c r="AH428" s="230"/>
      <c r="AI428" s="231"/>
      <c r="AJ428" s="231"/>
      <c r="AK428" s="230"/>
      <c r="AL428" s="230"/>
      <c r="AM428" s="230"/>
      <c r="AN428" s="230"/>
    </row>
    <row r="429" spans="1:40" s="221" customFormat="1" hidden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 s="230"/>
      <c r="AC429" s="230"/>
      <c r="AD429" s="230"/>
      <c r="AE429" s="230"/>
      <c r="AF429" s="230"/>
      <c r="AG429" s="230"/>
      <c r="AH429" s="230"/>
      <c r="AI429" s="231"/>
      <c r="AJ429" s="231"/>
      <c r="AK429" s="230"/>
      <c r="AL429" s="230"/>
      <c r="AM429" s="230"/>
      <c r="AN429" s="230"/>
    </row>
    <row r="430" spans="1:40" s="221" customFormat="1" hidden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 s="230"/>
      <c r="AC430" s="230"/>
      <c r="AD430" s="230"/>
      <c r="AE430" s="230"/>
      <c r="AF430" s="230"/>
      <c r="AG430" s="230"/>
      <c r="AH430" s="230"/>
      <c r="AI430" s="231"/>
      <c r="AJ430" s="231"/>
      <c r="AK430" s="230"/>
      <c r="AL430" s="230"/>
      <c r="AM430" s="230"/>
      <c r="AN430" s="230"/>
    </row>
    <row r="431" spans="1:40" s="221" customFormat="1" hidden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 s="230"/>
      <c r="AC431" s="230"/>
      <c r="AD431" s="230"/>
      <c r="AE431" s="230"/>
      <c r="AF431" s="230"/>
      <c r="AG431" s="230"/>
      <c r="AH431" s="230"/>
      <c r="AI431" s="231"/>
      <c r="AJ431" s="231"/>
      <c r="AK431" s="230"/>
      <c r="AL431" s="230"/>
      <c r="AM431" s="230"/>
      <c r="AN431" s="230"/>
    </row>
    <row r="432" spans="1:40" s="221" customFormat="1" hidden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 s="230"/>
      <c r="AC432" s="230"/>
      <c r="AD432" s="230"/>
      <c r="AE432" s="230"/>
      <c r="AF432" s="230"/>
      <c r="AG432" s="230"/>
      <c r="AH432" s="230"/>
      <c r="AI432" s="231"/>
      <c r="AJ432" s="231"/>
      <c r="AK432" s="230"/>
      <c r="AL432" s="230"/>
      <c r="AM432" s="230"/>
      <c r="AN432" s="230"/>
    </row>
    <row r="433" spans="1:40" s="221" customFormat="1" hidden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 s="230"/>
      <c r="AC433" s="230"/>
      <c r="AD433" s="230"/>
      <c r="AE433" s="230"/>
      <c r="AF433" s="230"/>
      <c r="AG433" s="230"/>
      <c r="AH433" s="230"/>
      <c r="AI433" s="231"/>
      <c r="AJ433" s="231"/>
      <c r="AK433" s="230"/>
      <c r="AL433" s="230"/>
      <c r="AM433" s="230"/>
      <c r="AN433" s="230"/>
    </row>
    <row r="434" spans="1:40" s="221" customFormat="1" hidden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 s="230"/>
      <c r="AC434" s="230"/>
      <c r="AD434" s="230"/>
      <c r="AE434" s="230"/>
      <c r="AF434" s="230"/>
      <c r="AG434" s="230"/>
      <c r="AH434" s="230"/>
      <c r="AI434" s="231"/>
      <c r="AJ434" s="231"/>
      <c r="AK434" s="230"/>
      <c r="AL434" s="230"/>
      <c r="AM434" s="230"/>
      <c r="AN434" s="230"/>
    </row>
    <row r="435" spans="1:40" s="221" customFormat="1" hidden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 s="230"/>
      <c r="AC435" s="230"/>
      <c r="AD435" s="230"/>
      <c r="AE435" s="230"/>
      <c r="AF435" s="230"/>
      <c r="AG435" s="230"/>
      <c r="AH435" s="230"/>
      <c r="AI435" s="231"/>
      <c r="AJ435" s="231"/>
      <c r="AK435" s="230"/>
      <c r="AL435" s="230"/>
      <c r="AM435" s="230"/>
      <c r="AN435" s="230"/>
    </row>
    <row r="436" spans="1:40" s="221" customFormat="1" hidden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 s="230"/>
      <c r="AC436" s="230"/>
      <c r="AD436" s="230"/>
      <c r="AE436" s="230"/>
      <c r="AF436" s="230"/>
      <c r="AG436" s="230"/>
      <c r="AH436" s="230"/>
      <c r="AI436" s="231"/>
      <c r="AJ436" s="231"/>
      <c r="AK436" s="230"/>
      <c r="AL436" s="230"/>
      <c r="AM436" s="230"/>
      <c r="AN436" s="230"/>
    </row>
    <row r="437" spans="1:40" s="221" customFormat="1" hidden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 s="230"/>
      <c r="AC437" s="230"/>
      <c r="AD437" s="230"/>
      <c r="AE437" s="230"/>
      <c r="AF437" s="230"/>
      <c r="AG437" s="230"/>
      <c r="AH437" s="230"/>
      <c r="AI437" s="231"/>
      <c r="AJ437" s="231"/>
      <c r="AK437" s="230"/>
      <c r="AL437" s="230"/>
      <c r="AM437" s="230"/>
      <c r="AN437" s="230"/>
    </row>
    <row r="438" spans="1:40" s="221" customFormat="1" hidden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 s="230"/>
      <c r="AC438" s="230"/>
      <c r="AD438" s="230"/>
      <c r="AE438" s="230"/>
      <c r="AF438" s="230"/>
      <c r="AG438" s="230"/>
      <c r="AH438" s="230"/>
      <c r="AI438" s="231"/>
      <c r="AJ438" s="231"/>
      <c r="AK438" s="230"/>
      <c r="AL438" s="230"/>
      <c r="AM438" s="230"/>
      <c r="AN438" s="230"/>
    </row>
    <row r="439" spans="1:40" s="221" customFormat="1" hidden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 s="230"/>
      <c r="AC439" s="230"/>
      <c r="AD439" s="230"/>
      <c r="AE439" s="230"/>
      <c r="AF439" s="230"/>
      <c r="AG439" s="230"/>
      <c r="AH439" s="230"/>
      <c r="AI439" s="231"/>
      <c r="AJ439" s="231"/>
      <c r="AK439" s="230"/>
      <c r="AL439" s="230"/>
      <c r="AM439" s="230"/>
      <c r="AN439" s="230"/>
    </row>
    <row r="440" spans="1:40" s="221" customFormat="1" hidden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 s="230"/>
      <c r="AC440" s="230"/>
      <c r="AD440" s="230"/>
      <c r="AE440" s="230"/>
      <c r="AF440" s="230"/>
      <c r="AG440" s="230"/>
      <c r="AH440" s="230"/>
      <c r="AI440" s="231"/>
      <c r="AJ440" s="231"/>
      <c r="AK440" s="230"/>
      <c r="AL440" s="230"/>
      <c r="AM440" s="230"/>
      <c r="AN440" s="230"/>
    </row>
    <row r="441" spans="1:40" s="221" customFormat="1" hidden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 s="230"/>
      <c r="AC441" s="230"/>
      <c r="AD441" s="230"/>
      <c r="AE441" s="230"/>
      <c r="AF441" s="230"/>
      <c r="AG441" s="230"/>
      <c r="AH441" s="230"/>
      <c r="AI441" s="231"/>
      <c r="AJ441" s="231"/>
      <c r="AK441" s="230"/>
      <c r="AL441" s="230"/>
      <c r="AM441" s="230"/>
      <c r="AN441" s="230"/>
    </row>
    <row r="442" spans="1:40" s="221" customFormat="1" hidden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 s="230"/>
      <c r="AC442" s="230"/>
      <c r="AD442" s="230"/>
      <c r="AE442" s="230"/>
      <c r="AF442" s="230"/>
      <c r="AG442" s="230"/>
      <c r="AH442" s="230"/>
      <c r="AI442" s="231"/>
      <c r="AJ442" s="231"/>
      <c r="AK442" s="230"/>
      <c r="AL442" s="230"/>
      <c r="AM442" s="230"/>
      <c r="AN442" s="230"/>
    </row>
    <row r="443" spans="1:40" s="221" customFormat="1" hidden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 s="230"/>
      <c r="AC443" s="230"/>
      <c r="AD443" s="230"/>
      <c r="AE443" s="230"/>
      <c r="AF443" s="230"/>
      <c r="AG443" s="230"/>
      <c r="AH443" s="230"/>
      <c r="AI443" s="231"/>
      <c r="AJ443" s="231"/>
      <c r="AK443" s="230"/>
      <c r="AL443" s="230"/>
      <c r="AM443" s="230"/>
      <c r="AN443" s="230"/>
    </row>
    <row r="444" spans="1:40" s="221" customFormat="1" hidden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 s="230"/>
      <c r="AC444" s="230"/>
      <c r="AD444" s="230"/>
      <c r="AE444" s="230"/>
      <c r="AF444" s="230"/>
      <c r="AG444" s="230"/>
      <c r="AH444" s="230"/>
      <c r="AI444" s="231"/>
      <c r="AJ444" s="231"/>
      <c r="AK444" s="230"/>
      <c r="AL444" s="230"/>
      <c r="AM444" s="230"/>
      <c r="AN444" s="230"/>
    </row>
    <row r="445" spans="1:40" s="221" customFormat="1" hidden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 s="230"/>
      <c r="AC445" s="230"/>
      <c r="AD445" s="230"/>
      <c r="AE445" s="230"/>
      <c r="AF445" s="230"/>
      <c r="AG445" s="230"/>
      <c r="AH445" s="230"/>
      <c r="AI445" s="231"/>
      <c r="AJ445" s="231"/>
      <c r="AK445" s="230"/>
      <c r="AL445" s="230"/>
      <c r="AM445" s="230"/>
      <c r="AN445" s="230"/>
    </row>
    <row r="446" spans="1:40" s="221" customFormat="1" hidden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 s="230"/>
      <c r="AC446" s="230"/>
      <c r="AD446" s="230"/>
      <c r="AE446" s="230"/>
      <c r="AF446" s="230"/>
      <c r="AG446" s="230"/>
      <c r="AH446" s="230"/>
      <c r="AI446" s="231"/>
      <c r="AJ446" s="231"/>
      <c r="AK446" s="230"/>
      <c r="AL446" s="230"/>
      <c r="AM446" s="230"/>
      <c r="AN446" s="230"/>
    </row>
    <row r="447" spans="1:40" s="221" customFormat="1" hidden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 s="230"/>
      <c r="AC447" s="230"/>
      <c r="AD447" s="230"/>
      <c r="AE447" s="230"/>
      <c r="AF447" s="230"/>
      <c r="AG447" s="230"/>
      <c r="AH447" s="230"/>
      <c r="AI447" s="231"/>
      <c r="AJ447" s="231"/>
      <c r="AK447" s="230"/>
      <c r="AL447" s="230"/>
      <c r="AM447" s="230"/>
      <c r="AN447" s="230"/>
    </row>
    <row r="448" spans="1:40" s="221" customFormat="1" hidden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 s="230"/>
      <c r="AC448" s="230"/>
      <c r="AD448" s="230"/>
      <c r="AE448" s="230"/>
      <c r="AF448" s="230"/>
      <c r="AG448" s="230"/>
      <c r="AH448" s="230"/>
      <c r="AI448" s="231"/>
      <c r="AJ448" s="231"/>
      <c r="AK448" s="230"/>
      <c r="AL448" s="230"/>
      <c r="AM448" s="230"/>
      <c r="AN448" s="230"/>
    </row>
    <row r="449" spans="1:40" s="221" customFormat="1" hidden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 s="230"/>
      <c r="AC449" s="230"/>
      <c r="AD449" s="230"/>
      <c r="AE449" s="230"/>
      <c r="AF449" s="230"/>
      <c r="AG449" s="230"/>
      <c r="AH449" s="230"/>
      <c r="AI449" s="231"/>
      <c r="AJ449" s="231"/>
      <c r="AK449" s="230"/>
      <c r="AL449" s="230"/>
      <c r="AM449" s="230"/>
      <c r="AN449" s="230"/>
    </row>
    <row r="450" spans="1:40" s="221" customFormat="1" hidden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 s="230"/>
      <c r="AC450" s="230"/>
      <c r="AD450" s="230"/>
      <c r="AE450" s="230"/>
      <c r="AF450" s="230"/>
      <c r="AG450" s="230"/>
      <c r="AH450" s="230"/>
      <c r="AI450" s="231"/>
      <c r="AJ450" s="231"/>
      <c r="AK450" s="230"/>
      <c r="AL450" s="230"/>
      <c r="AM450" s="230"/>
      <c r="AN450" s="230"/>
    </row>
    <row r="451" spans="1:40" s="221" customFormat="1" hidden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 s="230"/>
      <c r="AC451" s="230"/>
      <c r="AD451" s="230"/>
      <c r="AE451" s="230"/>
      <c r="AF451" s="230"/>
      <c r="AG451" s="230"/>
      <c r="AH451" s="230"/>
      <c r="AI451" s="231"/>
      <c r="AJ451" s="231"/>
      <c r="AK451" s="230"/>
      <c r="AL451" s="230"/>
      <c r="AM451" s="230"/>
      <c r="AN451" s="230"/>
    </row>
    <row r="452" spans="1:40" s="221" customFormat="1" hidden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 s="230"/>
      <c r="AC452" s="230"/>
      <c r="AD452" s="230"/>
      <c r="AE452" s="230"/>
      <c r="AF452" s="230"/>
      <c r="AG452" s="230"/>
      <c r="AH452" s="230"/>
      <c r="AI452" s="231"/>
      <c r="AJ452" s="231"/>
      <c r="AK452" s="230"/>
      <c r="AL452" s="230"/>
      <c r="AM452" s="230"/>
      <c r="AN452" s="230"/>
    </row>
    <row r="453" spans="1:40" s="221" customFormat="1" hidden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 s="230"/>
      <c r="AC453" s="230"/>
      <c r="AD453" s="230"/>
      <c r="AE453" s="230"/>
      <c r="AF453" s="230"/>
      <c r="AG453" s="230"/>
      <c r="AH453" s="230"/>
      <c r="AI453" s="231"/>
      <c r="AJ453" s="231"/>
      <c r="AK453" s="230"/>
      <c r="AL453" s="230"/>
      <c r="AM453" s="230"/>
      <c r="AN453" s="230"/>
    </row>
    <row r="454" spans="1:40" s="221" customFormat="1" hidden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 s="230"/>
      <c r="AC454" s="230"/>
      <c r="AD454" s="230"/>
      <c r="AE454" s="230"/>
      <c r="AF454" s="230"/>
      <c r="AG454" s="230"/>
      <c r="AH454" s="230"/>
      <c r="AI454" s="231"/>
      <c r="AJ454" s="231"/>
      <c r="AK454" s="230"/>
      <c r="AL454" s="230"/>
      <c r="AM454" s="230"/>
      <c r="AN454" s="230"/>
    </row>
    <row r="455" spans="1:40" s="221" customFormat="1" hidden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 s="230"/>
      <c r="AC455" s="230"/>
      <c r="AD455" s="230"/>
      <c r="AE455" s="230"/>
      <c r="AF455" s="230"/>
      <c r="AG455" s="230"/>
      <c r="AH455" s="230"/>
      <c r="AI455" s="231"/>
      <c r="AJ455" s="231"/>
      <c r="AK455" s="230"/>
      <c r="AL455" s="230"/>
      <c r="AM455" s="230"/>
      <c r="AN455" s="230"/>
    </row>
    <row r="456" spans="1:40" s="221" customFormat="1" hidden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 s="230"/>
      <c r="AC456" s="230"/>
      <c r="AD456" s="230"/>
      <c r="AE456" s="230"/>
      <c r="AF456" s="230"/>
      <c r="AG456" s="230"/>
      <c r="AH456" s="230"/>
      <c r="AI456" s="231"/>
      <c r="AJ456" s="231"/>
      <c r="AK456" s="230"/>
      <c r="AL456" s="230"/>
      <c r="AM456" s="230"/>
      <c r="AN456" s="230"/>
    </row>
    <row r="457" spans="1:40" s="221" customFormat="1" hidden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 s="230"/>
      <c r="AC457" s="230"/>
      <c r="AD457" s="230"/>
      <c r="AE457" s="230"/>
      <c r="AF457" s="230"/>
      <c r="AG457" s="230"/>
      <c r="AH457" s="230"/>
      <c r="AI457" s="231"/>
      <c r="AJ457" s="231"/>
      <c r="AK457" s="230"/>
      <c r="AL457" s="230"/>
      <c r="AM457" s="230"/>
      <c r="AN457" s="230"/>
    </row>
    <row r="458" spans="1:40" s="221" customFormat="1" ht="25.5" customHeight="1" x14ac:dyDescent="0.2">
      <c r="AI458" s="232"/>
      <c r="AJ458" s="232"/>
    </row>
    <row r="459" spans="1:40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19"/>
      <c r="AJ459" s="19"/>
      <c r="AK459" s="6"/>
      <c r="AL459" s="6"/>
      <c r="AM459" s="6"/>
      <c r="AN459" s="6"/>
    </row>
    <row r="460" spans="1:40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19"/>
      <c r="AJ460" s="19"/>
      <c r="AK460" s="6"/>
      <c r="AL460" s="6"/>
      <c r="AM460" s="6"/>
      <c r="AN460" s="6"/>
    </row>
    <row r="461" spans="1:40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19"/>
      <c r="AJ461" s="19"/>
      <c r="AK461" s="6"/>
      <c r="AL461" s="6"/>
      <c r="AM461" s="6"/>
      <c r="AN461" s="6"/>
    </row>
    <row r="462" spans="1:40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19"/>
      <c r="AJ462" s="19"/>
      <c r="AK462" s="6"/>
      <c r="AL462" s="6"/>
      <c r="AM462" s="6"/>
      <c r="AN462" s="6"/>
    </row>
    <row r="463" spans="1:40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19"/>
      <c r="AJ463" s="19"/>
      <c r="AK463" s="6"/>
      <c r="AL463" s="6"/>
      <c r="AM463" s="6"/>
      <c r="AN463" s="6"/>
    </row>
    <row r="464" spans="1:40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19"/>
      <c r="AJ464" s="19"/>
      <c r="AK464" s="6"/>
      <c r="AL464" s="6"/>
      <c r="AM464" s="6"/>
      <c r="AN464" s="6"/>
    </row>
    <row r="465" spans="1:40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19"/>
      <c r="AJ465" s="19"/>
      <c r="AK465" s="6"/>
      <c r="AL465" s="6"/>
      <c r="AM465" s="6"/>
      <c r="AN465" s="6"/>
    </row>
    <row r="466" spans="1:40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19"/>
      <c r="AJ466" s="19"/>
      <c r="AK466" s="6"/>
      <c r="AL466" s="6"/>
      <c r="AM466" s="6"/>
      <c r="AN466" s="6"/>
    </row>
    <row r="467" spans="1:40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19"/>
      <c r="AJ467" s="19"/>
      <c r="AK467" s="6"/>
      <c r="AL467" s="6"/>
      <c r="AM467" s="6"/>
      <c r="AN467" s="6"/>
    </row>
    <row r="468" spans="1:40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19"/>
      <c r="AJ468" s="19"/>
      <c r="AK468" s="6"/>
      <c r="AL468" s="6"/>
      <c r="AM468" s="6"/>
      <c r="AN468" s="6"/>
    </row>
    <row r="469" spans="1:40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19"/>
      <c r="AJ469" s="19"/>
      <c r="AK469" s="6"/>
      <c r="AL469" s="6"/>
      <c r="AM469" s="6"/>
      <c r="AN469" s="6"/>
    </row>
    <row r="470" spans="1:40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19"/>
      <c r="AJ470" s="19"/>
      <c r="AK470" s="6"/>
      <c r="AL470" s="6"/>
      <c r="AM470" s="6"/>
      <c r="AN470" s="6"/>
    </row>
    <row r="471" spans="1:40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19"/>
      <c r="AJ471" s="19"/>
      <c r="AK471" s="6"/>
      <c r="AL471" s="6"/>
      <c r="AM471" s="6"/>
      <c r="AN471" s="6"/>
    </row>
    <row r="472" spans="1:40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19"/>
      <c r="AJ472" s="19"/>
      <c r="AK472" s="6"/>
      <c r="AL472" s="6"/>
      <c r="AM472" s="6"/>
      <c r="AN472" s="6"/>
    </row>
    <row r="473" spans="1:40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19"/>
      <c r="AJ473" s="19"/>
      <c r="AK473" s="6"/>
      <c r="AL473" s="6"/>
      <c r="AM473" s="6"/>
      <c r="AN473" s="6"/>
    </row>
    <row r="474" spans="1:40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19"/>
      <c r="AJ474" s="19"/>
      <c r="AK474" s="6"/>
      <c r="AL474" s="6"/>
      <c r="AM474" s="6"/>
      <c r="AN474" s="6"/>
    </row>
    <row r="475" spans="1:40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19"/>
      <c r="AJ475" s="19"/>
      <c r="AK475" s="6"/>
      <c r="AL475" s="6"/>
      <c r="AM475" s="6"/>
      <c r="AN475" s="6"/>
    </row>
    <row r="476" spans="1:40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19"/>
      <c r="AJ476" s="19"/>
      <c r="AK476" s="6"/>
      <c r="AL476" s="6"/>
      <c r="AM476" s="6"/>
      <c r="AN476" s="6"/>
    </row>
    <row r="477" spans="1:40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19"/>
      <c r="AJ477" s="19"/>
      <c r="AK477" s="6"/>
      <c r="AL477" s="6"/>
      <c r="AM477" s="6"/>
      <c r="AN477" s="6"/>
    </row>
    <row r="478" spans="1:40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19"/>
      <c r="AJ478" s="19"/>
      <c r="AK478" s="6"/>
      <c r="AL478" s="6"/>
      <c r="AM478" s="6"/>
      <c r="AN478" s="6"/>
    </row>
    <row r="479" spans="1:40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19"/>
      <c r="AJ479" s="19"/>
      <c r="AK479" s="6"/>
      <c r="AL479" s="6"/>
      <c r="AM479" s="6"/>
      <c r="AN479" s="6"/>
    </row>
    <row r="480" spans="1:40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19"/>
      <c r="AJ480" s="19"/>
      <c r="AK480" s="6"/>
      <c r="AL480" s="6"/>
      <c r="AM480" s="6"/>
      <c r="AN480" s="6"/>
    </row>
    <row r="481" spans="1:40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19"/>
      <c r="AJ481" s="19"/>
      <c r="AK481" s="6"/>
      <c r="AL481" s="6"/>
      <c r="AM481" s="6"/>
      <c r="AN481" s="6"/>
    </row>
    <row r="482" spans="1:40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19"/>
      <c r="AJ482" s="19"/>
      <c r="AK482" s="6"/>
      <c r="AL482" s="6"/>
      <c r="AM482" s="6"/>
      <c r="AN482" s="6"/>
    </row>
    <row r="483" spans="1:40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19"/>
      <c r="AJ483" s="19"/>
      <c r="AK483" s="6"/>
      <c r="AL483" s="6"/>
      <c r="AM483" s="6"/>
      <c r="AN483" s="6"/>
    </row>
    <row r="484" spans="1:40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19"/>
      <c r="AJ484" s="19"/>
      <c r="AK484" s="6"/>
      <c r="AL484" s="6"/>
      <c r="AM484" s="6"/>
      <c r="AN484" s="6"/>
    </row>
    <row r="485" spans="1:40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19"/>
      <c r="AJ485" s="19"/>
      <c r="AK485" s="6"/>
      <c r="AL485" s="6"/>
      <c r="AM485" s="6"/>
      <c r="AN485" s="6"/>
    </row>
    <row r="486" spans="1:40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19"/>
      <c r="AJ486" s="19"/>
      <c r="AK486" s="6"/>
      <c r="AL486" s="6"/>
      <c r="AM486" s="6"/>
      <c r="AN486" s="6"/>
    </row>
    <row r="487" spans="1:40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19"/>
      <c r="AJ487" s="19"/>
      <c r="AK487" s="6"/>
      <c r="AL487" s="6"/>
      <c r="AM487" s="6"/>
      <c r="AN487" s="6"/>
    </row>
    <row r="488" spans="1:40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19"/>
      <c r="AJ488" s="19"/>
      <c r="AK488" s="6"/>
      <c r="AL488" s="6"/>
      <c r="AM488" s="6"/>
      <c r="AN488" s="6"/>
    </row>
    <row r="489" spans="1:40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19"/>
      <c r="AJ489" s="19"/>
      <c r="AK489" s="6"/>
      <c r="AL489" s="6"/>
      <c r="AM489" s="6"/>
      <c r="AN489" s="6"/>
    </row>
    <row r="490" spans="1:40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19"/>
      <c r="AJ490" s="19"/>
      <c r="AK490" s="6"/>
      <c r="AL490" s="6"/>
      <c r="AM490" s="6"/>
      <c r="AN490" s="6"/>
    </row>
    <row r="491" spans="1:40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19"/>
      <c r="AJ491" s="19"/>
      <c r="AK491" s="6"/>
      <c r="AL491" s="6"/>
      <c r="AM491" s="6"/>
      <c r="AN491" s="6"/>
    </row>
    <row r="492" spans="1:40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19"/>
      <c r="AJ492" s="19"/>
      <c r="AK492" s="6"/>
      <c r="AL492" s="6"/>
      <c r="AM492" s="6"/>
      <c r="AN492" s="6"/>
    </row>
    <row r="493" spans="1:40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19"/>
      <c r="AJ493" s="19"/>
      <c r="AK493" s="6"/>
      <c r="AL493" s="6"/>
      <c r="AM493" s="6"/>
      <c r="AN493" s="6"/>
    </row>
    <row r="494" spans="1:40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19"/>
      <c r="AJ494" s="19"/>
      <c r="AK494" s="6"/>
      <c r="AL494" s="6"/>
      <c r="AM494" s="6"/>
      <c r="AN494" s="6"/>
    </row>
    <row r="495" spans="1:40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19"/>
      <c r="AJ495" s="19"/>
      <c r="AK495" s="6"/>
      <c r="AL495" s="6"/>
      <c r="AM495" s="6"/>
      <c r="AN495" s="6"/>
    </row>
    <row r="496" spans="1:40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19"/>
      <c r="AJ496" s="19"/>
      <c r="AK496" s="6"/>
      <c r="AL496" s="6"/>
      <c r="AM496" s="6"/>
      <c r="AN496" s="6"/>
    </row>
    <row r="497" spans="1:40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19"/>
      <c r="AJ497" s="19"/>
      <c r="AK497" s="6"/>
      <c r="AL497" s="6"/>
      <c r="AM497" s="6"/>
      <c r="AN497" s="6"/>
    </row>
    <row r="498" spans="1:40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19"/>
      <c r="AJ498" s="19"/>
      <c r="AK498" s="6"/>
      <c r="AL498" s="6"/>
      <c r="AM498" s="6"/>
      <c r="AN498" s="6"/>
    </row>
    <row r="499" spans="1:40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19"/>
      <c r="AJ499" s="19"/>
      <c r="AK499" s="6"/>
      <c r="AL499" s="6"/>
      <c r="AM499" s="6"/>
      <c r="AN499" s="6"/>
    </row>
    <row r="500" spans="1:40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19"/>
      <c r="AJ500" s="19"/>
      <c r="AK500" s="6"/>
      <c r="AL500" s="6"/>
      <c r="AM500" s="6"/>
      <c r="AN500" s="6"/>
    </row>
    <row r="501" spans="1:40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19"/>
      <c r="AJ501" s="19"/>
      <c r="AK501" s="6"/>
      <c r="AL501" s="6"/>
      <c r="AM501" s="6"/>
      <c r="AN501" s="6"/>
    </row>
    <row r="502" spans="1:40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19"/>
      <c r="AJ502" s="19"/>
      <c r="AK502" s="6"/>
      <c r="AL502" s="6"/>
      <c r="AM502" s="6"/>
      <c r="AN502" s="6"/>
    </row>
    <row r="503" spans="1:40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19"/>
      <c r="AJ503" s="19"/>
      <c r="AK503" s="6"/>
      <c r="AL503" s="6"/>
      <c r="AM503" s="6"/>
      <c r="AN503" s="6"/>
    </row>
    <row r="504" spans="1:40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19"/>
      <c r="AJ504" s="19"/>
      <c r="AK504" s="6"/>
      <c r="AL504" s="6"/>
      <c r="AM504" s="6"/>
      <c r="AN504" s="6"/>
    </row>
    <row r="505" spans="1:40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19"/>
      <c r="AJ505" s="19"/>
      <c r="AK505" s="6"/>
      <c r="AL505" s="6"/>
      <c r="AM505" s="6"/>
      <c r="AN505" s="6"/>
    </row>
    <row r="506" spans="1:40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19"/>
      <c r="AJ506" s="19"/>
      <c r="AK506" s="6"/>
      <c r="AL506" s="6"/>
      <c r="AM506" s="6"/>
      <c r="AN506" s="6"/>
    </row>
    <row r="507" spans="1:40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19"/>
      <c r="AJ507" s="19"/>
      <c r="AK507" s="6"/>
      <c r="AL507" s="6"/>
      <c r="AM507" s="6"/>
      <c r="AN507" s="6"/>
    </row>
    <row r="508" spans="1:40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19"/>
      <c r="AJ508" s="19"/>
      <c r="AK508" s="6"/>
      <c r="AL508" s="6"/>
      <c r="AM508" s="6"/>
      <c r="AN508" s="6"/>
    </row>
    <row r="509" spans="1:40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19"/>
      <c r="AJ509" s="19"/>
      <c r="AK509" s="6"/>
      <c r="AL509" s="6"/>
      <c r="AM509" s="6"/>
      <c r="AN509" s="6"/>
    </row>
    <row r="510" spans="1:40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19"/>
      <c r="AJ510" s="19"/>
      <c r="AK510" s="6"/>
      <c r="AL510" s="6"/>
      <c r="AM510" s="6"/>
      <c r="AN510" s="6"/>
    </row>
    <row r="511" spans="1:40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19"/>
      <c r="AJ511" s="19"/>
      <c r="AK511" s="6"/>
      <c r="AL511" s="6"/>
      <c r="AM511" s="6"/>
      <c r="AN511" s="6"/>
    </row>
    <row r="512" spans="1:40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19"/>
      <c r="AJ512" s="19"/>
      <c r="AK512" s="6"/>
      <c r="AL512" s="6"/>
      <c r="AM512" s="6"/>
      <c r="AN512" s="6"/>
    </row>
    <row r="513" spans="1:40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19"/>
      <c r="AJ513" s="19"/>
      <c r="AK513" s="6"/>
      <c r="AL513" s="6"/>
      <c r="AM513" s="6"/>
      <c r="AN513" s="6"/>
    </row>
    <row r="514" spans="1:40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19"/>
      <c r="AJ514" s="19"/>
      <c r="AK514" s="6"/>
      <c r="AL514" s="6"/>
      <c r="AM514" s="6"/>
      <c r="AN514" s="6"/>
    </row>
    <row r="515" spans="1:40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19"/>
      <c r="AJ515" s="19"/>
      <c r="AK515" s="6"/>
      <c r="AL515" s="6"/>
      <c r="AM515" s="6"/>
      <c r="AN515" s="6"/>
    </row>
    <row r="516" spans="1:40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19"/>
      <c r="AJ516" s="19"/>
      <c r="AK516" s="6"/>
      <c r="AL516" s="6"/>
      <c r="AM516" s="6"/>
      <c r="AN516" s="6"/>
    </row>
    <row r="517" spans="1:40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19"/>
      <c r="AJ517" s="19"/>
      <c r="AK517" s="6"/>
      <c r="AL517" s="6"/>
      <c r="AM517" s="6"/>
      <c r="AN517" s="6"/>
    </row>
    <row r="518" spans="1:40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19"/>
      <c r="AJ518" s="19"/>
      <c r="AK518" s="6"/>
      <c r="AL518" s="6"/>
      <c r="AM518" s="6"/>
      <c r="AN518" s="6"/>
    </row>
  </sheetData>
  <sheetProtection password="9F7E" sheet="1" objects="1" scenarios="1" selectLockedCells="1"/>
  <mergeCells count="741">
    <mergeCell ref="AM228:AO235"/>
    <mergeCell ref="AO68:AO69"/>
    <mergeCell ref="D79:L79"/>
    <mergeCell ref="M79:N79"/>
    <mergeCell ref="R223:X223"/>
    <mergeCell ref="R224:X224"/>
    <mergeCell ref="Y219:Z219"/>
    <mergeCell ref="Y193:AB193"/>
    <mergeCell ref="S212:X212"/>
    <mergeCell ref="Y212:AB212"/>
    <mergeCell ref="Y204:AB204"/>
    <mergeCell ref="S193:X193"/>
    <mergeCell ref="S207:X207"/>
    <mergeCell ref="S202:X202"/>
    <mergeCell ref="S204:X204"/>
    <mergeCell ref="S205:X205"/>
    <mergeCell ref="M197:N197"/>
    <mergeCell ref="M198:N198"/>
    <mergeCell ref="M199:N199"/>
    <mergeCell ref="S209:X209"/>
    <mergeCell ref="M200:N200"/>
    <mergeCell ref="M208:N208"/>
    <mergeCell ref="M206:N206"/>
    <mergeCell ref="M204:N204"/>
    <mergeCell ref="AH205:AI205"/>
    <mergeCell ref="S203:X203"/>
    <mergeCell ref="M202:N202"/>
    <mergeCell ref="Y208:AB208"/>
    <mergeCell ref="AC208:AF208"/>
    <mergeCell ref="Y209:AB209"/>
    <mergeCell ref="AC209:AF209"/>
    <mergeCell ref="AC200:AF200"/>
    <mergeCell ref="AH201:AI201"/>
    <mergeCell ref="AH202:AI202"/>
    <mergeCell ref="AC206:AF206"/>
    <mergeCell ref="AC203:AF203"/>
    <mergeCell ref="AC204:AF204"/>
    <mergeCell ref="AC205:AF205"/>
    <mergeCell ref="Y200:AB200"/>
    <mergeCell ref="AC202:AF202"/>
    <mergeCell ref="AL219:AM219"/>
    <mergeCell ref="AJ219:AK219"/>
    <mergeCell ref="AJ220:AK220"/>
    <mergeCell ref="AJ221:AK221"/>
    <mergeCell ref="AL212:AN212"/>
    <mergeCell ref="AL205:AN205"/>
    <mergeCell ref="AL206:AN206"/>
    <mergeCell ref="AL210:AN210"/>
    <mergeCell ref="AH197:AI197"/>
    <mergeCell ref="AH199:AI199"/>
    <mergeCell ref="AH200:AI200"/>
    <mergeCell ref="AH206:AI206"/>
    <mergeCell ref="AH207:AI207"/>
    <mergeCell ref="AL211:AN211"/>
    <mergeCell ref="AJ201:AK201"/>
    <mergeCell ref="AH210:AI210"/>
    <mergeCell ref="AH211:AI211"/>
    <mergeCell ref="AH212:AI212"/>
    <mergeCell ref="AH209:AI209"/>
    <mergeCell ref="AH203:AI203"/>
    <mergeCell ref="AH204:AI204"/>
    <mergeCell ref="AH208:AI208"/>
    <mergeCell ref="AG215:AI215"/>
    <mergeCell ref="AJ204:AK204"/>
    <mergeCell ref="AJ222:AK222"/>
    <mergeCell ref="AJ208:AK208"/>
    <mergeCell ref="AJ191:AK191"/>
    <mergeCell ref="AJ192:AK192"/>
    <mergeCell ref="AJ193:AK193"/>
    <mergeCell ref="AJ194:AK194"/>
    <mergeCell ref="AJ202:AK202"/>
    <mergeCell ref="AJ203:AK203"/>
    <mergeCell ref="AJ195:AK195"/>
    <mergeCell ref="AJ196:AK196"/>
    <mergeCell ref="AJ197:AK197"/>
    <mergeCell ref="AJ198:AK198"/>
    <mergeCell ref="AJ212:AK212"/>
    <mergeCell ref="AJ207:AK207"/>
    <mergeCell ref="AJ199:AK199"/>
    <mergeCell ref="AJ200:AK200"/>
    <mergeCell ref="AJ205:AK205"/>
    <mergeCell ref="AJ206:AK206"/>
    <mergeCell ref="AJ209:AK209"/>
    <mergeCell ref="AJ223:AK223"/>
    <mergeCell ref="AJ224:AK224"/>
    <mergeCell ref="AL220:AM220"/>
    <mergeCell ref="AL221:AM221"/>
    <mergeCell ref="AL222:AM222"/>
    <mergeCell ref="AL223:AM223"/>
    <mergeCell ref="AL224:AM224"/>
    <mergeCell ref="D71:L71"/>
    <mergeCell ref="M71:N71"/>
    <mergeCell ref="M72:N72"/>
    <mergeCell ref="M73:N73"/>
    <mergeCell ref="M74:N74"/>
    <mergeCell ref="O78:R78"/>
    <mergeCell ref="D78:L78"/>
    <mergeCell ref="D73:L73"/>
    <mergeCell ref="O71:R71"/>
    <mergeCell ref="S71:Y71"/>
    <mergeCell ref="D72:L72"/>
    <mergeCell ref="D75:L75"/>
    <mergeCell ref="O73:R73"/>
    <mergeCell ref="S73:Y73"/>
    <mergeCell ref="D74:L74"/>
    <mergeCell ref="O81:R81"/>
    <mergeCell ref="S81:Y81"/>
    <mergeCell ref="F236:L236"/>
    <mergeCell ref="R30:AD30"/>
    <mergeCell ref="B173:T173"/>
    <mergeCell ref="O207:R207"/>
    <mergeCell ref="M211:N211"/>
    <mergeCell ref="O203:R203"/>
    <mergeCell ref="O200:R200"/>
    <mergeCell ref="O201:R201"/>
    <mergeCell ref="M201:N201"/>
    <mergeCell ref="O202:R202"/>
    <mergeCell ref="S194:X194"/>
    <mergeCell ref="Y201:AB201"/>
    <mergeCell ref="Y202:AB202"/>
    <mergeCell ref="Y203:AB203"/>
    <mergeCell ref="AC197:AF197"/>
    <mergeCell ref="Y211:AB211"/>
    <mergeCell ref="AC211:AF211"/>
    <mergeCell ref="B68:B69"/>
    <mergeCell ref="S59:AA59"/>
    <mergeCell ref="C55:Q55"/>
    <mergeCell ref="D77:L77"/>
    <mergeCell ref="O75:R75"/>
    <mergeCell ref="S75:Y75"/>
    <mergeCell ref="D76:L76"/>
    <mergeCell ref="B2:AD2"/>
    <mergeCell ref="B4:AD4"/>
    <mergeCell ref="R6:AD6"/>
    <mergeCell ref="C8:Q8"/>
    <mergeCell ref="R8:AD8"/>
    <mergeCell ref="C12:Q12"/>
    <mergeCell ref="R12:AD12"/>
    <mergeCell ref="R13:AD13"/>
    <mergeCell ref="C14:Q14"/>
    <mergeCell ref="R14:AD14"/>
    <mergeCell ref="R9:AD9"/>
    <mergeCell ref="C10:Q10"/>
    <mergeCell ref="R10:AD10"/>
    <mergeCell ref="R11:AD11"/>
    <mergeCell ref="R15:AD15"/>
    <mergeCell ref="C16:Q16"/>
    <mergeCell ref="R16:AD16"/>
    <mergeCell ref="C18:Q18"/>
    <mergeCell ref="R18:AD18"/>
    <mergeCell ref="C22:Q22"/>
    <mergeCell ref="C24:Q24"/>
    <mergeCell ref="C30:Q30"/>
    <mergeCell ref="C51:Q51"/>
    <mergeCell ref="R37:AD37"/>
    <mergeCell ref="R49:AD49"/>
    <mergeCell ref="R22:AB22"/>
    <mergeCell ref="R24:AB24"/>
    <mergeCell ref="C32:Q32"/>
    <mergeCell ref="R32:AD32"/>
    <mergeCell ref="C49:Q49"/>
    <mergeCell ref="R41:AD41"/>
    <mergeCell ref="R28:AD28"/>
    <mergeCell ref="C53:Q53"/>
    <mergeCell ref="C28:Q28"/>
    <mergeCell ref="O70:R70"/>
    <mergeCell ref="S70:Y70"/>
    <mergeCell ref="B63:AN63"/>
    <mergeCell ref="C65:U65"/>
    <mergeCell ref="R53:AD53"/>
    <mergeCell ref="AE51:AF51"/>
    <mergeCell ref="D68:L69"/>
    <mergeCell ref="AJ68:AK69"/>
    <mergeCell ref="AL68:AN69"/>
    <mergeCell ref="D70:L70"/>
    <mergeCell ref="S68:Y69"/>
    <mergeCell ref="O68:R69"/>
    <mergeCell ref="M68:N69"/>
    <mergeCell ref="C35:Q35"/>
    <mergeCell ref="R35:AD35"/>
    <mergeCell ref="C37:Q37"/>
    <mergeCell ref="C59:Q59"/>
    <mergeCell ref="AK49:AL49"/>
    <mergeCell ref="C39:Q39"/>
    <mergeCell ref="R39:AD39"/>
    <mergeCell ref="AE49:AF49"/>
    <mergeCell ref="AJ70:AK70"/>
    <mergeCell ref="M75:N75"/>
    <mergeCell ref="M76:N76"/>
    <mergeCell ref="M77:N77"/>
    <mergeCell ref="M78:N78"/>
    <mergeCell ref="AL71:AN71"/>
    <mergeCell ref="AL72:AN72"/>
    <mergeCell ref="AL73:AN73"/>
    <mergeCell ref="AL74:AN74"/>
    <mergeCell ref="O72:R72"/>
    <mergeCell ref="S72:Y72"/>
    <mergeCell ref="AL78:AN78"/>
    <mergeCell ref="Z76:AD76"/>
    <mergeCell ref="AE76:AG76"/>
    <mergeCell ref="Z77:AD77"/>
    <mergeCell ref="AL77:AN77"/>
    <mergeCell ref="O76:R76"/>
    <mergeCell ref="S76:Y76"/>
    <mergeCell ref="AJ77:AK77"/>
    <mergeCell ref="O77:R77"/>
    <mergeCell ref="S77:Y77"/>
    <mergeCell ref="AE77:AG77"/>
    <mergeCell ref="O74:R74"/>
    <mergeCell ref="AH71:AI71"/>
    <mergeCell ref="AH72:AI72"/>
    <mergeCell ref="D81:L81"/>
    <mergeCell ref="AJ78:AK78"/>
    <mergeCell ref="S78:Y78"/>
    <mergeCell ref="Z78:AD78"/>
    <mergeCell ref="AE78:AG78"/>
    <mergeCell ref="AL84:AN84"/>
    <mergeCell ref="AL85:AN85"/>
    <mergeCell ref="AL83:AN83"/>
    <mergeCell ref="AL79:AN79"/>
    <mergeCell ref="AL80:AN80"/>
    <mergeCell ref="AJ79:AK79"/>
    <mergeCell ref="AJ80:AK80"/>
    <mergeCell ref="AJ81:AK81"/>
    <mergeCell ref="AH83:AI83"/>
    <mergeCell ref="AE82:AG82"/>
    <mergeCell ref="D80:L80"/>
    <mergeCell ref="M80:N80"/>
    <mergeCell ref="M81:N81"/>
    <mergeCell ref="Z83:AD83"/>
    <mergeCell ref="AE83:AG83"/>
    <mergeCell ref="M82:N82"/>
    <mergeCell ref="D83:L83"/>
    <mergeCell ref="D82:L82"/>
    <mergeCell ref="O84:R84"/>
    <mergeCell ref="S85:Y85"/>
    <mergeCell ref="D86:L86"/>
    <mergeCell ref="M83:N83"/>
    <mergeCell ref="M84:N84"/>
    <mergeCell ref="M85:N85"/>
    <mergeCell ref="M86:N86"/>
    <mergeCell ref="S82:Y82"/>
    <mergeCell ref="D85:L85"/>
    <mergeCell ref="O83:R83"/>
    <mergeCell ref="S83:Y83"/>
    <mergeCell ref="D84:L84"/>
    <mergeCell ref="S86:Y86"/>
    <mergeCell ref="M87:N87"/>
    <mergeCell ref="M88:N88"/>
    <mergeCell ref="M89:N89"/>
    <mergeCell ref="M90:N90"/>
    <mergeCell ref="O88:R88"/>
    <mergeCell ref="S88:Y88"/>
    <mergeCell ref="AL82:AN82"/>
    <mergeCell ref="AJ83:AK83"/>
    <mergeCell ref="AJ84:AK84"/>
    <mergeCell ref="AJ85:AK85"/>
    <mergeCell ref="AJ86:AK86"/>
    <mergeCell ref="S84:Y84"/>
    <mergeCell ref="Z84:AD84"/>
    <mergeCell ref="AE84:AG84"/>
    <mergeCell ref="Z85:AD85"/>
    <mergeCell ref="AE85:AG85"/>
    <mergeCell ref="Z86:AD86"/>
    <mergeCell ref="AE86:AG86"/>
    <mergeCell ref="AE87:AG87"/>
    <mergeCell ref="AE88:AG88"/>
    <mergeCell ref="AE89:AG89"/>
    <mergeCell ref="AH82:AI82"/>
    <mergeCell ref="AJ82:AK82"/>
    <mergeCell ref="O86:R86"/>
    <mergeCell ref="D87:L87"/>
    <mergeCell ref="C102:L102"/>
    <mergeCell ref="O90:R90"/>
    <mergeCell ref="S90:Y90"/>
    <mergeCell ref="R102:U102"/>
    <mergeCell ref="V102:AC102"/>
    <mergeCell ref="O91:R91"/>
    <mergeCell ref="S91:Y91"/>
    <mergeCell ref="M91:N91"/>
    <mergeCell ref="D89:L89"/>
    <mergeCell ref="D88:L88"/>
    <mergeCell ref="O89:R89"/>
    <mergeCell ref="S89:Y89"/>
    <mergeCell ref="D90:L90"/>
    <mergeCell ref="S92:Y92"/>
    <mergeCell ref="B94:G94"/>
    <mergeCell ref="D91:L91"/>
    <mergeCell ref="O87:R87"/>
    <mergeCell ref="S87:Y87"/>
    <mergeCell ref="Z87:AD87"/>
    <mergeCell ref="Z88:AD88"/>
    <mergeCell ref="Z89:AD89"/>
    <mergeCell ref="Z90:AD90"/>
    <mergeCell ref="V100:AC100"/>
    <mergeCell ref="AL94:AN94"/>
    <mergeCell ref="B92:C92"/>
    <mergeCell ref="C104:L104"/>
    <mergeCell ref="M104:Q104"/>
    <mergeCell ref="C98:L98"/>
    <mergeCell ref="M98:Q98"/>
    <mergeCell ref="R98:U98"/>
    <mergeCell ref="V98:AC98"/>
    <mergeCell ref="D92:L92"/>
    <mergeCell ref="H94:X94"/>
    <mergeCell ref="B112:G112"/>
    <mergeCell ref="I181:K181"/>
    <mergeCell ref="M92:N92"/>
    <mergeCell ref="O92:R92"/>
    <mergeCell ref="C100:L100"/>
    <mergeCell ref="M100:Q100"/>
    <mergeCell ref="R100:U100"/>
    <mergeCell ref="M102:Q102"/>
    <mergeCell ref="Z92:AD92"/>
    <mergeCell ref="R110:V110"/>
    <mergeCell ref="H108:K110"/>
    <mergeCell ref="L108:L110"/>
    <mergeCell ref="M108:V109"/>
    <mergeCell ref="B108:G108"/>
    <mergeCell ref="S206:X206"/>
    <mergeCell ref="M207:N207"/>
    <mergeCell ref="B109:G109"/>
    <mergeCell ref="M110:Q110"/>
    <mergeCell ref="W110:AB110"/>
    <mergeCell ref="C106:L106"/>
    <mergeCell ref="M106:Q106"/>
    <mergeCell ref="M194:N194"/>
    <mergeCell ref="M195:N195"/>
    <mergeCell ref="H111:K111"/>
    <mergeCell ref="H112:K112"/>
    <mergeCell ref="M112:Q112"/>
    <mergeCell ref="B111:G111"/>
    <mergeCell ref="M111:Q111"/>
    <mergeCell ref="S195:X195"/>
    <mergeCell ref="Y195:AB195"/>
    <mergeCell ref="D191:L191"/>
    <mergeCell ref="D190:L190"/>
    <mergeCell ref="D189:L189"/>
    <mergeCell ref="M189:N189"/>
    <mergeCell ref="O189:R189"/>
    <mergeCell ref="M190:N190"/>
    <mergeCell ref="O190:R190"/>
    <mergeCell ref="I186:U186"/>
    <mergeCell ref="D201:L201"/>
    <mergeCell ref="D204:L204"/>
    <mergeCell ref="D196:L196"/>
    <mergeCell ref="D195:L195"/>
    <mergeCell ref="D194:L194"/>
    <mergeCell ref="D193:L193"/>
    <mergeCell ref="M193:N193"/>
    <mergeCell ref="M196:N196"/>
    <mergeCell ref="D197:L197"/>
    <mergeCell ref="M203:N203"/>
    <mergeCell ref="M205:N205"/>
    <mergeCell ref="Y210:AB210"/>
    <mergeCell ref="AC210:AF210"/>
    <mergeCell ref="M219:P219"/>
    <mergeCell ref="Y199:AB199"/>
    <mergeCell ref="D212:L212"/>
    <mergeCell ref="D202:L202"/>
    <mergeCell ref="S198:X198"/>
    <mergeCell ref="S211:X211"/>
    <mergeCell ref="O204:R204"/>
    <mergeCell ref="S199:X199"/>
    <mergeCell ref="S200:X200"/>
    <mergeCell ref="O208:R208"/>
    <mergeCell ref="D209:L209"/>
    <mergeCell ref="M209:N209"/>
    <mergeCell ref="O209:R209"/>
    <mergeCell ref="S208:X208"/>
    <mergeCell ref="O206:R206"/>
    <mergeCell ref="D210:L210"/>
    <mergeCell ref="D206:L206"/>
    <mergeCell ref="D207:L207"/>
    <mergeCell ref="AC201:AF201"/>
    <mergeCell ref="D200:L200"/>
    <mergeCell ref="S210:X210"/>
    <mergeCell ref="H114:K114"/>
    <mergeCell ref="I177:N177"/>
    <mergeCell ref="AC212:AF212"/>
    <mergeCell ref="Y207:AB207"/>
    <mergeCell ref="AC207:AF207"/>
    <mergeCell ref="Y206:AB206"/>
    <mergeCell ref="Y205:AB205"/>
    <mergeCell ref="C110:F110"/>
    <mergeCell ref="AC110:AE110"/>
    <mergeCell ref="B114:G114"/>
    <mergeCell ref="B113:G113"/>
    <mergeCell ref="H113:K113"/>
    <mergeCell ref="M113:Q113"/>
    <mergeCell ref="I179:K179"/>
    <mergeCell ref="O198:R198"/>
    <mergeCell ref="O199:R199"/>
    <mergeCell ref="D199:L199"/>
    <mergeCell ref="D192:L192"/>
    <mergeCell ref="M192:N192"/>
    <mergeCell ref="AC196:AF196"/>
    <mergeCell ref="Y197:AB197"/>
    <mergeCell ref="Y198:AB198"/>
    <mergeCell ref="R113:V113"/>
    <mergeCell ref="AC114:AE114"/>
    <mergeCell ref="AL189:AN189"/>
    <mergeCell ref="AK187:AK188"/>
    <mergeCell ref="AF187:AI188"/>
    <mergeCell ref="AH190:AI190"/>
    <mergeCell ref="AC189:AF189"/>
    <mergeCell ref="AC190:AF190"/>
    <mergeCell ref="Y189:AB189"/>
    <mergeCell ref="Y190:AB190"/>
    <mergeCell ref="AD187:AE188"/>
    <mergeCell ref="AL190:AN190"/>
    <mergeCell ref="AJ190:AK190"/>
    <mergeCell ref="AJ189:AK189"/>
    <mergeCell ref="Z187:AC188"/>
    <mergeCell ref="AJ187:AJ188"/>
    <mergeCell ref="AH189:AI189"/>
    <mergeCell ref="AL187:AM188"/>
    <mergeCell ref="AN187:AO188"/>
    <mergeCell ref="R114:V114"/>
    <mergeCell ref="V185:AE185"/>
    <mergeCell ref="X177:AC178"/>
    <mergeCell ref="X180:AC181"/>
    <mergeCell ref="AD177:AE178"/>
    <mergeCell ref="W119:AN121"/>
    <mergeCell ref="X169:AN169"/>
    <mergeCell ref="AK177:AN177"/>
    <mergeCell ref="P185:T185"/>
    <mergeCell ref="V183:AE183"/>
    <mergeCell ref="P183:T183"/>
    <mergeCell ref="W115:AB115"/>
    <mergeCell ref="M114:Q114"/>
    <mergeCell ref="M115:Q115"/>
    <mergeCell ref="P179:AE179"/>
    <mergeCell ref="AC115:AE115"/>
    <mergeCell ref="AG177:AJ177"/>
    <mergeCell ref="AD180:AE181"/>
    <mergeCell ref="AH198:AI198"/>
    <mergeCell ref="M191:N191"/>
    <mergeCell ref="O191:R191"/>
    <mergeCell ref="O194:R194"/>
    <mergeCell ref="O195:R195"/>
    <mergeCell ref="B185:H185"/>
    <mergeCell ref="B179:H179"/>
    <mergeCell ref="M179:N179"/>
    <mergeCell ref="AH191:AI191"/>
    <mergeCell ref="O196:R196"/>
    <mergeCell ref="O197:R197"/>
    <mergeCell ref="I178:N178"/>
    <mergeCell ref="M185:N185"/>
    <mergeCell ref="M181:N181"/>
    <mergeCell ref="I185:K185"/>
    <mergeCell ref="B187:R188"/>
    <mergeCell ref="AC198:AF198"/>
    <mergeCell ref="D198:L198"/>
    <mergeCell ref="S197:X197"/>
    <mergeCell ref="S196:X196"/>
    <mergeCell ref="B115:G115"/>
    <mergeCell ref="H115:K115"/>
    <mergeCell ref="R115:V115"/>
    <mergeCell ref="S191:X191"/>
    <mergeCell ref="S192:X192"/>
    <mergeCell ref="O192:R192"/>
    <mergeCell ref="I183:N183"/>
    <mergeCell ref="X187:Y188"/>
    <mergeCell ref="Y191:AB191"/>
    <mergeCell ref="S190:X190"/>
    <mergeCell ref="S189:X189"/>
    <mergeCell ref="Y173:AD173"/>
    <mergeCell ref="AC191:AF191"/>
    <mergeCell ref="Y192:AB192"/>
    <mergeCell ref="AC192:AF192"/>
    <mergeCell ref="B177:H177"/>
    <mergeCell ref="B183:H183"/>
    <mergeCell ref="B181:H181"/>
    <mergeCell ref="AL191:AN191"/>
    <mergeCell ref="AL192:AN192"/>
    <mergeCell ref="AL193:AN193"/>
    <mergeCell ref="AL194:AN194"/>
    <mergeCell ref="AL195:AN195"/>
    <mergeCell ref="AL196:AN196"/>
    <mergeCell ref="AC195:AF195"/>
    <mergeCell ref="AH196:AI196"/>
    <mergeCell ref="AH194:AI194"/>
    <mergeCell ref="AH195:AI195"/>
    <mergeCell ref="N228:Q228"/>
    <mergeCell ref="R228:Y228"/>
    <mergeCell ref="Z228:AD228"/>
    <mergeCell ref="AC221:AF221"/>
    <mergeCell ref="AC222:AF222"/>
    <mergeCell ref="B225:AA225"/>
    <mergeCell ref="M223:P223"/>
    <mergeCell ref="M224:P224"/>
    <mergeCell ref="AE228:AG228"/>
    <mergeCell ref="I228:L235"/>
    <mergeCell ref="B228:H235"/>
    <mergeCell ref="AE229:AG231"/>
    <mergeCell ref="AE233:AG235"/>
    <mergeCell ref="Z233:AD235"/>
    <mergeCell ref="Z229:AD231"/>
    <mergeCell ref="R229:Y231"/>
    <mergeCell ref="R222:X222"/>
    <mergeCell ref="M222:P222"/>
    <mergeCell ref="N229:Q231"/>
    <mergeCell ref="N233:Q235"/>
    <mergeCell ref="R233:Y235"/>
    <mergeCell ref="Y222:Z222"/>
    <mergeCell ref="Y223:Z223"/>
    <mergeCell ref="Y224:Z224"/>
    <mergeCell ref="AC219:AF219"/>
    <mergeCell ref="AC199:AF199"/>
    <mergeCell ref="H217:K219"/>
    <mergeCell ref="L217:L219"/>
    <mergeCell ref="R217:Z218"/>
    <mergeCell ref="O205:R205"/>
    <mergeCell ref="AC220:AF220"/>
    <mergeCell ref="AC218:AG218"/>
    <mergeCell ref="R221:X221"/>
    <mergeCell ref="M221:P221"/>
    <mergeCell ref="Y220:Z220"/>
    <mergeCell ref="Y221:Z221"/>
    <mergeCell ref="M217:Q218"/>
    <mergeCell ref="R219:X219"/>
    <mergeCell ref="M212:N212"/>
    <mergeCell ref="S201:X201"/>
    <mergeCell ref="D208:L208"/>
    <mergeCell ref="B214:G215"/>
    <mergeCell ref="H214:X215"/>
    <mergeCell ref="M210:N210"/>
    <mergeCell ref="O210:R210"/>
    <mergeCell ref="D211:L211"/>
    <mergeCell ref="D205:L205"/>
    <mergeCell ref="D203:L203"/>
    <mergeCell ref="H224:K224"/>
    <mergeCell ref="B224:G224"/>
    <mergeCell ref="B223:G223"/>
    <mergeCell ref="B220:G220"/>
    <mergeCell ref="H220:K220"/>
    <mergeCell ref="R220:X220"/>
    <mergeCell ref="M220:P220"/>
    <mergeCell ref="O80:R80"/>
    <mergeCell ref="S80:Y80"/>
    <mergeCell ref="R112:V112"/>
    <mergeCell ref="R111:V111"/>
    <mergeCell ref="C219:F219"/>
    <mergeCell ref="B217:G217"/>
    <mergeCell ref="B218:G218"/>
    <mergeCell ref="Y215:AD215"/>
    <mergeCell ref="H222:K222"/>
    <mergeCell ref="H223:K223"/>
    <mergeCell ref="B222:G222"/>
    <mergeCell ref="B221:G221"/>
    <mergeCell ref="H221:K221"/>
    <mergeCell ref="Y196:AB196"/>
    <mergeCell ref="AC193:AF193"/>
    <mergeCell ref="AC194:AF194"/>
    <mergeCell ref="Y194:AB194"/>
    <mergeCell ref="O79:R79"/>
    <mergeCell ref="S79:Y79"/>
    <mergeCell ref="O82:R82"/>
    <mergeCell ref="Z82:AD82"/>
    <mergeCell ref="AE68:AG69"/>
    <mergeCell ref="AK229:AK231"/>
    <mergeCell ref="AK233:AK235"/>
    <mergeCell ref="AJ210:AK210"/>
    <mergeCell ref="AJ211:AK211"/>
    <mergeCell ref="AC217:AK217"/>
    <mergeCell ref="AC223:AF223"/>
    <mergeCell ref="AC224:AF224"/>
    <mergeCell ref="AH219:AI219"/>
    <mergeCell ref="AH220:AI220"/>
    <mergeCell ref="AH221:AI221"/>
    <mergeCell ref="AH222:AI222"/>
    <mergeCell ref="AH223:AI223"/>
    <mergeCell ref="AH224:AI224"/>
    <mergeCell ref="AH218:AK218"/>
    <mergeCell ref="AH228:AJ228"/>
    <mergeCell ref="AH229:AJ231"/>
    <mergeCell ref="AH233:AI235"/>
    <mergeCell ref="P177:W178"/>
    <mergeCell ref="P180:W181"/>
    <mergeCell ref="AG112:AH112"/>
    <mergeCell ref="AG113:AH113"/>
    <mergeCell ref="AG114:AH114"/>
    <mergeCell ref="AG111:AH111"/>
    <mergeCell ref="AI115:AJ115"/>
    <mergeCell ref="AG115:AH115"/>
    <mergeCell ref="W112:AB112"/>
    <mergeCell ref="W113:AB113"/>
    <mergeCell ref="W114:AB114"/>
    <mergeCell ref="AI112:AJ112"/>
    <mergeCell ref="AI113:AJ113"/>
    <mergeCell ref="AI114:AJ114"/>
    <mergeCell ref="AC112:AE112"/>
    <mergeCell ref="W111:AB111"/>
    <mergeCell ref="AC113:AE113"/>
    <mergeCell ref="AI111:AJ111"/>
    <mergeCell ref="AC111:AE111"/>
    <mergeCell ref="AK111:AM111"/>
    <mergeCell ref="AK112:AM112"/>
    <mergeCell ref="AK113:AM113"/>
    <mergeCell ref="AK114:AM114"/>
    <mergeCell ref="AK115:AM115"/>
    <mergeCell ref="AL215:AN215"/>
    <mergeCell ref="AJ215:AK215"/>
    <mergeCell ref="B212:C212"/>
    <mergeCell ref="O211:R211"/>
    <mergeCell ref="AL197:AN197"/>
    <mergeCell ref="AL198:AN198"/>
    <mergeCell ref="AL199:AN199"/>
    <mergeCell ref="AL200:AN200"/>
    <mergeCell ref="AL201:AN201"/>
    <mergeCell ref="AL202:AN202"/>
    <mergeCell ref="AL203:AN203"/>
    <mergeCell ref="AL204:AN204"/>
    <mergeCell ref="AL207:AN207"/>
    <mergeCell ref="AL208:AN208"/>
    <mergeCell ref="AL209:AN209"/>
    <mergeCell ref="O212:R212"/>
    <mergeCell ref="O193:R193"/>
    <mergeCell ref="AH192:AI192"/>
    <mergeCell ref="AH193:AI193"/>
    <mergeCell ref="AH76:AI76"/>
    <mergeCell ref="AH70:AI70"/>
    <mergeCell ref="AH77:AI77"/>
    <mergeCell ref="AJ72:AK72"/>
    <mergeCell ref="AJ73:AK73"/>
    <mergeCell ref="AJ74:AK74"/>
    <mergeCell ref="AJ75:AK75"/>
    <mergeCell ref="AJ76:AK76"/>
    <mergeCell ref="AK110:AM110"/>
    <mergeCell ref="AH87:AI87"/>
    <mergeCell ref="AH88:AI88"/>
    <mergeCell ref="AH89:AI89"/>
    <mergeCell ref="AH90:AI90"/>
    <mergeCell ref="AH91:AI91"/>
    <mergeCell ref="AJ92:AK92"/>
    <mergeCell ref="AJ94:AK94"/>
    <mergeCell ref="AG110:AH110"/>
    <mergeCell ref="AH78:AI78"/>
    <mergeCell ref="AH81:AI81"/>
    <mergeCell ref="AL81:AN81"/>
    <mergeCell ref="AH79:AI79"/>
    <mergeCell ref="AH80:AI80"/>
    <mergeCell ref="AE92:AG92"/>
    <mergeCell ref="AG108:AN108"/>
    <mergeCell ref="S74:Y74"/>
    <mergeCell ref="Z74:AD74"/>
    <mergeCell ref="AE74:AG74"/>
    <mergeCell ref="Z75:AD75"/>
    <mergeCell ref="AE75:AG75"/>
    <mergeCell ref="O85:R85"/>
    <mergeCell ref="W108:AE109"/>
    <mergeCell ref="AG4:AJ5"/>
    <mergeCell ref="B47:AG47"/>
    <mergeCell ref="A43:AE43"/>
    <mergeCell ref="A45:AE45"/>
    <mergeCell ref="R55:AD55"/>
    <mergeCell ref="R61:AG61"/>
    <mergeCell ref="AD59:AG59"/>
    <mergeCell ref="R51:AD51"/>
    <mergeCell ref="AJ71:AK71"/>
    <mergeCell ref="AE57:AG57"/>
    <mergeCell ref="AE65:AG65"/>
    <mergeCell ref="Z68:AD69"/>
    <mergeCell ref="V65:Y65"/>
    <mergeCell ref="Z65:AD65"/>
    <mergeCell ref="C57:Q57"/>
    <mergeCell ref="R57:Y57"/>
    <mergeCell ref="Z57:AD57"/>
    <mergeCell ref="C68:C69"/>
    <mergeCell ref="C61:Q61"/>
    <mergeCell ref="M70:N70"/>
    <mergeCell ref="Z70:AD70"/>
    <mergeCell ref="AH68:AI69"/>
    <mergeCell ref="C26:Q26"/>
    <mergeCell ref="R26:AD26"/>
    <mergeCell ref="AL92:AN92"/>
    <mergeCell ref="AI110:AJ110"/>
    <mergeCell ref="AL86:AN86"/>
    <mergeCell ref="AH84:AI84"/>
    <mergeCell ref="AH85:AI85"/>
    <mergeCell ref="AH86:AI86"/>
    <mergeCell ref="AJ88:AK88"/>
    <mergeCell ref="AJ89:AK89"/>
    <mergeCell ref="AJ90:AK90"/>
    <mergeCell ref="AJ91:AK91"/>
    <mergeCell ref="AK109:AN109"/>
    <mergeCell ref="AH92:AI92"/>
    <mergeCell ref="AJ87:AK87"/>
    <mergeCell ref="AG109:AJ109"/>
    <mergeCell ref="AE79:AG79"/>
    <mergeCell ref="Z80:AD80"/>
    <mergeCell ref="AE80:AG80"/>
    <mergeCell ref="Z81:AD81"/>
    <mergeCell ref="AE81:AG81"/>
    <mergeCell ref="Z79:AD79"/>
    <mergeCell ref="AS68:AT69"/>
    <mergeCell ref="AS70:AT70"/>
    <mergeCell ref="AS71:AT71"/>
    <mergeCell ref="AS72:AT72"/>
    <mergeCell ref="AS73:AT73"/>
    <mergeCell ref="AS74:AT74"/>
    <mergeCell ref="AS75:AT75"/>
    <mergeCell ref="AS76:AT76"/>
    <mergeCell ref="AS77:AT77"/>
    <mergeCell ref="AE70:AG70"/>
    <mergeCell ref="AE71:AG71"/>
    <mergeCell ref="Z71:AD71"/>
    <mergeCell ref="Z72:AD72"/>
    <mergeCell ref="AE72:AG72"/>
    <mergeCell ref="Z73:AD73"/>
    <mergeCell ref="AE73:AG73"/>
    <mergeCell ref="AL75:AN75"/>
    <mergeCell ref="AL76:AN76"/>
    <mergeCell ref="AH73:AI73"/>
    <mergeCell ref="AH74:AI74"/>
    <mergeCell ref="AH75:AI75"/>
    <mergeCell ref="AS92:AT92"/>
    <mergeCell ref="AL87:AN87"/>
    <mergeCell ref="AL88:AN88"/>
    <mergeCell ref="AL89:AN89"/>
    <mergeCell ref="AL90:AN90"/>
    <mergeCell ref="AL91:AN91"/>
    <mergeCell ref="AL70:AN70"/>
    <mergeCell ref="AE90:AG90"/>
    <mergeCell ref="Z91:AD91"/>
    <mergeCell ref="AE91:AG91"/>
    <mergeCell ref="AS87:AT87"/>
    <mergeCell ref="AS88:AT88"/>
    <mergeCell ref="AS89:AT89"/>
    <mergeCell ref="AS90:AT90"/>
    <mergeCell ref="AS91:AT91"/>
    <mergeCell ref="AS84:AT84"/>
    <mergeCell ref="AS85:AT85"/>
    <mergeCell ref="AS86:AT86"/>
    <mergeCell ref="AS79:AT79"/>
    <mergeCell ref="AS80:AT80"/>
    <mergeCell ref="AS81:AT81"/>
    <mergeCell ref="AS82:AT82"/>
    <mergeCell ref="AS78:AT78"/>
    <mergeCell ref="AS83:AT83"/>
  </mergeCells>
  <conditionalFormatting sqref="R51 AE51 AG51:AN51">
    <cfRule type="containsText" dxfId="20" priority="18" stopIfTrue="1" operator="containsText" text="יש להזין סוג החשבון">
      <formula>NOT(ISERROR(SEARCH("יש להזין סוג החשבון",R51)))</formula>
    </cfRule>
    <cfRule type="expression" dxfId="19" priority="20" stopIfTrue="1">
      <formula>LEFT(R51,19)="יש להזין סוג החשבון"</formula>
    </cfRule>
  </conditionalFormatting>
  <conditionalFormatting sqref="M100:O100 R61 V104 R41 AH61:AN61">
    <cfRule type="containsText" dxfId="18" priority="17" stopIfTrue="1" operator="containsText" text="יש">
      <formula>NOT(ISERROR(SEARCH("יש",M41)))</formula>
    </cfRule>
  </conditionalFormatting>
  <printOptions horizontalCentered="1" verticalCentered="1"/>
  <pageMargins left="0" right="0.59055118110236227" top="0" bottom="0" header="0" footer="0.19685039370078741"/>
  <pageSetup paperSize="9" scale="58" orientation="landscape" r:id="rId1"/>
  <headerFooter alignWithMargins="0">
    <oddHeader>&amp;L&amp;D</oddHeader>
  </headerFooter>
  <rowBreaks count="2" manualBreakCount="2">
    <brk id="115" max="16383" man="1"/>
    <brk id="16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גיליון1!$B$2:$B$9</xm:f>
          </x14:formula1>
          <xm:sqref>R51:AD51</xm:sqref>
        </x14:dataValidation>
        <x14:dataValidation type="list" allowBlank="1" showInputMessage="1" showErrorMessage="1">
          <x14:formula1>
            <xm:f>גיליון1!$E$12:$E$14</xm:f>
          </x14:formula1>
          <xm:sqref>C110:F110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518"/>
  <sheetViews>
    <sheetView showGridLines="0" rightToLeft="1" topLeftCell="A207" zoomScaleNormal="100" workbookViewId="0">
      <selection activeCell="A228" sqref="A228"/>
    </sheetView>
  </sheetViews>
  <sheetFormatPr defaultColWidth="9.140625" defaultRowHeight="12.75" x14ac:dyDescent="0.2"/>
  <cols>
    <col min="1" max="1" width="3" style="3" customWidth="1"/>
    <col min="2" max="2" width="5.5703125" style="3" customWidth="1"/>
    <col min="3" max="3" width="9.42578125" style="3" customWidth="1"/>
    <col min="4" max="7" width="2.28515625" style="3" customWidth="1"/>
    <col min="8" max="9" width="3.28515625" style="3" customWidth="1"/>
    <col min="10" max="10" width="2.28515625" style="3" customWidth="1"/>
    <col min="11" max="11" width="11.85546875" style="3" customWidth="1"/>
    <col min="12" max="12" width="7.85546875" style="3" customWidth="1"/>
    <col min="13" max="13" width="9" style="3" customWidth="1"/>
    <col min="14" max="14" width="11.28515625" style="3" customWidth="1"/>
    <col min="15" max="15" width="2.7109375" style="3" customWidth="1"/>
    <col min="16" max="16" width="1.140625" style="3" customWidth="1"/>
    <col min="17" max="17" width="12.140625" style="3" customWidth="1"/>
    <col min="18" max="19" width="2.140625" style="3" customWidth="1"/>
    <col min="20" max="20" width="9.42578125" style="3" customWidth="1"/>
    <col min="21" max="21" width="12.85546875" style="3" hidden="1" customWidth="1"/>
    <col min="22" max="22" width="0.28515625" style="3" customWidth="1"/>
    <col min="23" max="23" width="2.5703125" style="3" customWidth="1"/>
    <col min="24" max="24" width="4.140625" style="3" customWidth="1"/>
    <col min="25" max="25" width="3.85546875" style="3" customWidth="1"/>
    <col min="26" max="26" width="6.7109375" style="3" customWidth="1"/>
    <col min="27" max="27" width="2.5703125" style="3" customWidth="1"/>
    <col min="28" max="28" width="4.5703125" style="3" customWidth="1"/>
    <col min="29" max="29" width="0.85546875" style="3" customWidth="1"/>
    <col min="30" max="30" width="7.42578125" style="3" customWidth="1"/>
    <col min="31" max="31" width="6.28515625" style="3" customWidth="1"/>
    <col min="32" max="32" width="4.42578125" style="3" customWidth="1"/>
    <col min="33" max="33" width="16" style="3" customWidth="1"/>
    <col min="34" max="34" width="10.7109375" style="3" customWidth="1"/>
    <col min="35" max="35" width="10.42578125" style="8" customWidth="1"/>
    <col min="36" max="36" width="3.5703125" style="8" customWidth="1"/>
    <col min="37" max="37" width="12.5703125" style="3" customWidth="1"/>
    <col min="38" max="38" width="4.7109375" style="3" customWidth="1"/>
    <col min="39" max="39" width="7.7109375" style="3" customWidth="1"/>
    <col min="40" max="40" width="7.42578125" style="3" customWidth="1"/>
    <col min="41" max="41" width="15.140625" style="2" customWidth="1"/>
    <col min="42" max="45" width="9.140625" style="2" customWidth="1"/>
    <col min="46" max="47" width="9.140625" style="2" hidden="1" customWidth="1"/>
    <col min="48" max="69" width="9.140625" style="2" customWidth="1"/>
    <col min="70" max="16384" width="9.140625" style="2"/>
  </cols>
  <sheetData>
    <row r="1" spans="1:40" s="3" customFormat="1" x14ac:dyDescent="0.2">
      <c r="AI1" s="8"/>
      <c r="AJ1" s="8"/>
    </row>
    <row r="2" spans="1:40" s="3" customFormat="1" ht="14.25" x14ac:dyDescent="0.2">
      <c r="A2" s="2"/>
      <c r="B2" s="763" t="str">
        <f>'שורות 21-1'!B2:AD2</f>
        <v>טופס 23.010 חשבון לחישוב שכ"ט לפי % בלבד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  <c r="Y2" s="764"/>
      <c r="Z2" s="764"/>
      <c r="AA2" s="764"/>
      <c r="AB2" s="764"/>
      <c r="AC2" s="764"/>
      <c r="AD2" s="765"/>
      <c r="AE2" s="2"/>
      <c r="AF2" s="2"/>
      <c r="AG2" s="28" t="s">
        <v>169</v>
      </c>
      <c r="AH2" s="28"/>
      <c r="AI2" s="28"/>
      <c r="AJ2" s="28"/>
      <c r="AK2" s="28"/>
      <c r="AL2" s="28"/>
      <c r="AM2" s="28"/>
      <c r="AN2" s="28"/>
    </row>
    <row r="3" spans="1:40" s="3" customForma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16"/>
      <c r="AJ3" s="16"/>
      <c r="AK3" s="2"/>
      <c r="AL3" s="2"/>
      <c r="AM3" s="2"/>
      <c r="AN3" s="2"/>
    </row>
    <row r="4" spans="1:40" s="3" customFormat="1" ht="21" customHeight="1" x14ac:dyDescent="0.2">
      <c r="A4" s="2"/>
      <c r="B4" s="766" t="s">
        <v>84</v>
      </c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29"/>
      <c r="AF4" s="29"/>
      <c r="AG4" s="419"/>
      <c r="AH4" s="419"/>
      <c r="AI4" s="419"/>
      <c r="AJ4" s="419"/>
      <c r="AK4" s="372"/>
      <c r="AL4" s="372"/>
      <c r="AM4" s="372"/>
      <c r="AN4" s="372"/>
    </row>
    <row r="5" spans="1:40" s="3" customFormat="1" ht="13.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23"/>
      <c r="AF5" s="123"/>
      <c r="AG5" s="419"/>
      <c r="AH5" s="419"/>
      <c r="AI5" s="419"/>
      <c r="AJ5" s="419"/>
      <c r="AK5" s="372"/>
      <c r="AL5" s="372"/>
      <c r="AM5" s="372"/>
      <c r="AN5" s="372"/>
    </row>
    <row r="6" spans="1:40" s="3" customFormat="1" ht="13.5" thickBot="1" x14ac:dyDescent="0.25">
      <c r="A6" s="2"/>
      <c r="B6" s="30" t="s">
        <v>116</v>
      </c>
      <c r="C6" s="30" t="s">
        <v>45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767" t="s">
        <v>55</v>
      </c>
      <c r="S6" s="768"/>
      <c r="T6" s="768"/>
      <c r="U6" s="768"/>
      <c r="V6" s="768"/>
      <c r="W6" s="768"/>
      <c r="X6" s="768"/>
      <c r="Y6" s="768"/>
      <c r="Z6" s="768"/>
      <c r="AA6" s="768"/>
      <c r="AB6" s="768"/>
      <c r="AC6" s="768"/>
      <c r="AD6" s="769"/>
      <c r="AE6" s="31"/>
      <c r="AF6" s="32"/>
      <c r="AG6" s="32"/>
      <c r="AH6" s="32"/>
      <c r="AI6" s="33"/>
      <c r="AJ6" s="33"/>
      <c r="AK6" s="32"/>
      <c r="AL6" s="32"/>
      <c r="AM6" s="32"/>
      <c r="AN6" s="123"/>
    </row>
    <row r="7" spans="1:40" s="3" customFormat="1" ht="7.5" customHeight="1" x14ac:dyDescent="0.2">
      <c r="A7" s="2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2"/>
      <c r="AF7" s="32"/>
      <c r="AG7" s="32"/>
      <c r="AH7" s="32"/>
      <c r="AI7" s="33"/>
      <c r="AJ7" s="33"/>
      <c r="AK7" s="32"/>
      <c r="AL7" s="123"/>
      <c r="AM7" s="123"/>
      <c r="AN7" s="123"/>
    </row>
    <row r="8" spans="1:40" s="3" customFormat="1" x14ac:dyDescent="0.2">
      <c r="A8" s="2"/>
      <c r="B8" s="36" t="s">
        <v>89</v>
      </c>
      <c r="C8" s="437" t="s">
        <v>54</v>
      </c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9"/>
      <c r="R8" s="770">
        <f>'שורות 21-1'!R8:AD8</f>
        <v>0</v>
      </c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71"/>
      <c r="AE8" s="13" t="s">
        <v>79</v>
      </c>
      <c r="AF8" s="15"/>
      <c r="AG8" s="15"/>
      <c r="AH8" s="15"/>
      <c r="AI8" s="26">
        <f>IF(ISBLANK(R8),0,1)</f>
        <v>1</v>
      </c>
      <c r="AJ8" s="26"/>
      <c r="AK8" s="37"/>
      <c r="AL8" s="37"/>
      <c r="AM8" s="37"/>
      <c r="AN8" s="37"/>
    </row>
    <row r="9" spans="1:40" s="3" customFormat="1" ht="7.5" customHeight="1" x14ac:dyDescent="0.2">
      <c r="A9" s="2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44"/>
      <c r="S9" s="744"/>
      <c r="T9" s="744"/>
      <c r="U9" s="744"/>
      <c r="V9" s="744"/>
      <c r="W9" s="744"/>
      <c r="X9" s="744"/>
      <c r="Y9" s="744"/>
      <c r="Z9" s="744"/>
      <c r="AA9" s="744"/>
      <c r="AB9" s="744"/>
      <c r="AC9" s="744"/>
      <c r="AD9" s="744"/>
      <c r="AE9" s="13"/>
      <c r="AF9" s="15"/>
      <c r="AG9" s="15"/>
      <c r="AH9" s="15"/>
      <c r="AI9" s="26"/>
      <c r="AJ9" s="26"/>
      <c r="AK9" s="40"/>
      <c r="AL9" s="23"/>
      <c r="AM9" s="23"/>
      <c r="AN9" s="23"/>
    </row>
    <row r="10" spans="1:40" s="3" customFormat="1" x14ac:dyDescent="0.2">
      <c r="A10" s="2"/>
      <c r="B10" s="38" t="s">
        <v>90</v>
      </c>
      <c r="C10" s="437" t="s">
        <v>56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9"/>
      <c r="R10" s="770">
        <f>'שורות 21-1'!R10:AD10</f>
        <v>0</v>
      </c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71"/>
      <c r="AE10" s="13" t="s">
        <v>79</v>
      </c>
      <c r="AF10" s="15"/>
      <c r="AG10" s="15"/>
      <c r="AH10" s="15"/>
      <c r="AI10" s="26">
        <f>IF(ISBLANK(R10),0,1)</f>
        <v>1</v>
      </c>
      <c r="AJ10" s="26"/>
      <c r="AK10" s="41"/>
      <c r="AL10" s="41"/>
      <c r="AM10" s="41"/>
      <c r="AN10" s="41"/>
    </row>
    <row r="11" spans="1:40" s="3" customFormat="1" ht="7.5" customHeight="1" x14ac:dyDescent="0.2">
      <c r="A11" s="2"/>
      <c r="B11" s="38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3"/>
      <c r="AF11" s="15"/>
      <c r="AG11" s="15"/>
      <c r="AH11" s="15"/>
      <c r="AI11" s="26"/>
      <c r="AJ11" s="26"/>
      <c r="AK11" s="40"/>
      <c r="AL11" s="23"/>
      <c r="AM11" s="23"/>
      <c r="AN11" s="23"/>
    </row>
    <row r="12" spans="1:40" s="3" customFormat="1" x14ac:dyDescent="0.2">
      <c r="A12" s="2"/>
      <c r="B12" s="38" t="s">
        <v>92</v>
      </c>
      <c r="C12" s="437" t="s">
        <v>100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9"/>
      <c r="R12" s="793">
        <f>'שורות 21-1'!R12:AD12</f>
        <v>0</v>
      </c>
      <c r="S12" s="794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5"/>
      <c r="AE12" s="13" t="s">
        <v>79</v>
      </c>
      <c r="AF12" s="15"/>
      <c r="AG12" s="15"/>
      <c r="AH12" s="15"/>
      <c r="AI12" s="26">
        <f>IF(ISBLANK(R12),0,1)</f>
        <v>1</v>
      </c>
      <c r="AJ12" s="26"/>
      <c r="AK12" s="41"/>
      <c r="AL12" s="41"/>
      <c r="AM12" s="41"/>
      <c r="AN12" s="41"/>
    </row>
    <row r="13" spans="1:40" s="3" customFormat="1" ht="7.5" customHeight="1" x14ac:dyDescent="0.2">
      <c r="A13" s="2"/>
      <c r="B13" s="38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744"/>
      <c r="S13" s="744"/>
      <c r="T13" s="744"/>
      <c r="U13" s="744"/>
      <c r="V13" s="744"/>
      <c r="W13" s="744"/>
      <c r="X13" s="744"/>
      <c r="Y13" s="744"/>
      <c r="Z13" s="744"/>
      <c r="AA13" s="744"/>
      <c r="AB13" s="744"/>
      <c r="AC13" s="744"/>
      <c r="AD13" s="744"/>
      <c r="AE13" s="13"/>
      <c r="AF13" s="15"/>
      <c r="AG13" s="15"/>
      <c r="AH13" s="15"/>
      <c r="AI13" s="26"/>
      <c r="AJ13" s="26"/>
      <c r="AK13" s="40"/>
      <c r="AL13" s="23"/>
      <c r="AM13" s="23"/>
      <c r="AN13" s="23"/>
    </row>
    <row r="14" spans="1:40" s="3" customFormat="1" x14ac:dyDescent="0.2">
      <c r="A14" s="2"/>
      <c r="B14" s="38" t="s">
        <v>93</v>
      </c>
      <c r="C14" s="437" t="s">
        <v>114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9"/>
      <c r="R14" s="770">
        <f>'שורות 21-1'!R14:AD14</f>
        <v>0</v>
      </c>
      <c r="S14" s="749"/>
      <c r="T14" s="749"/>
      <c r="U14" s="749"/>
      <c r="V14" s="749"/>
      <c r="W14" s="749"/>
      <c r="X14" s="749"/>
      <c r="Y14" s="749"/>
      <c r="Z14" s="749"/>
      <c r="AA14" s="749"/>
      <c r="AB14" s="749"/>
      <c r="AC14" s="749"/>
      <c r="AD14" s="771"/>
      <c r="AE14" s="13" t="s">
        <v>79</v>
      </c>
      <c r="AF14" s="15"/>
      <c r="AG14" s="15"/>
      <c r="AH14" s="15"/>
      <c r="AI14" s="26">
        <f>IF(ISBLANK(R14),0,1)</f>
        <v>1</v>
      </c>
      <c r="AJ14" s="26"/>
      <c r="AK14" s="41"/>
      <c r="AL14" s="41"/>
      <c r="AM14" s="41"/>
      <c r="AN14" s="41"/>
    </row>
    <row r="15" spans="1:40" s="3" customFormat="1" ht="7.5" customHeight="1" x14ac:dyDescent="0.2">
      <c r="A15" s="2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744"/>
      <c r="S15" s="744"/>
      <c r="T15" s="744"/>
      <c r="U15" s="744"/>
      <c r="V15" s="744"/>
      <c r="W15" s="744"/>
      <c r="X15" s="744"/>
      <c r="Y15" s="744"/>
      <c r="Z15" s="744"/>
      <c r="AA15" s="744"/>
      <c r="AB15" s="744"/>
      <c r="AC15" s="744"/>
      <c r="AD15" s="744"/>
      <c r="AE15" s="13"/>
      <c r="AF15" s="15"/>
      <c r="AG15" s="15"/>
      <c r="AH15" s="15"/>
      <c r="AI15" s="26"/>
      <c r="AJ15" s="26"/>
      <c r="AK15" s="40"/>
      <c r="AL15" s="23"/>
      <c r="AM15" s="23"/>
      <c r="AN15" s="23"/>
    </row>
    <row r="16" spans="1:40" s="3" customFormat="1" x14ac:dyDescent="0.2">
      <c r="A16" s="2"/>
      <c r="B16" s="38" t="s">
        <v>94</v>
      </c>
      <c r="C16" s="437" t="s">
        <v>115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793">
        <f>'שורות 21-1'!R16:AD16</f>
        <v>0</v>
      </c>
      <c r="S16" s="794"/>
      <c r="T16" s="794"/>
      <c r="U16" s="794"/>
      <c r="V16" s="794"/>
      <c r="W16" s="794"/>
      <c r="X16" s="794"/>
      <c r="Y16" s="794"/>
      <c r="Z16" s="794"/>
      <c r="AA16" s="794"/>
      <c r="AB16" s="794"/>
      <c r="AC16" s="794"/>
      <c r="AD16" s="795"/>
      <c r="AE16" s="13" t="s">
        <v>79</v>
      </c>
      <c r="AF16" s="15"/>
      <c r="AG16" s="15"/>
      <c r="AH16" s="15"/>
      <c r="AI16" s="26">
        <f>IF(ISBLANK(R16),0,1)</f>
        <v>1</v>
      </c>
      <c r="AJ16" s="26"/>
      <c r="AK16" s="41"/>
      <c r="AL16" s="41"/>
      <c r="AM16" s="41"/>
      <c r="AN16" s="41"/>
    </row>
    <row r="17" spans="1:40" s="3" customFormat="1" ht="7.5" customHeight="1" x14ac:dyDescent="0.2">
      <c r="A17" s="2"/>
      <c r="B17" s="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42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4"/>
      <c r="AE17" s="14"/>
      <c r="AF17" s="15"/>
      <c r="AG17" s="15"/>
      <c r="AH17" s="15"/>
      <c r="AI17" s="26"/>
      <c r="AJ17" s="26"/>
      <c r="AK17" s="43"/>
      <c r="AL17" s="9"/>
      <c r="AM17" s="9"/>
      <c r="AN17" s="257"/>
    </row>
    <row r="18" spans="1:40" s="3" customFormat="1" x14ac:dyDescent="0.2">
      <c r="A18" s="2"/>
      <c r="B18" s="38" t="s">
        <v>97</v>
      </c>
      <c r="C18" s="437" t="s">
        <v>57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748">
        <f>'שורות 21-1'!R18:AD18</f>
        <v>0</v>
      </c>
      <c r="S18" s="749"/>
      <c r="T18" s="749"/>
      <c r="U18" s="749"/>
      <c r="V18" s="749"/>
      <c r="W18" s="749"/>
      <c r="X18" s="749"/>
      <c r="Y18" s="749"/>
      <c r="Z18" s="749"/>
      <c r="AA18" s="749"/>
      <c r="AB18" s="749"/>
      <c r="AC18" s="749"/>
      <c r="AD18" s="749"/>
      <c r="AE18" s="15"/>
      <c r="AF18" s="15"/>
      <c r="AG18" s="15"/>
      <c r="AH18" s="15"/>
      <c r="AI18" s="26">
        <f>IF(ISBLANK(R18),0,1)</f>
        <v>1</v>
      </c>
      <c r="AJ18" s="26"/>
      <c r="AK18" s="45"/>
      <c r="AL18" s="46"/>
      <c r="AM18" s="46"/>
      <c r="AN18" s="45"/>
    </row>
    <row r="19" spans="1:40" s="3" customFormat="1" x14ac:dyDescent="0.2">
      <c r="A19" s="2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26">
        <f>SUM(AI8:AI18)</f>
        <v>6</v>
      </c>
      <c r="AJ19" s="26"/>
      <c r="AK19" s="34"/>
      <c r="AL19" s="11"/>
      <c r="AM19" s="11"/>
      <c r="AN19" s="2"/>
    </row>
    <row r="20" spans="1:40" s="3" customFormat="1" x14ac:dyDescent="0.2">
      <c r="A20" s="2"/>
      <c r="B20" s="30" t="s">
        <v>47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26"/>
      <c r="AJ20" s="26"/>
      <c r="AK20" s="34"/>
      <c r="AL20" s="11"/>
      <c r="AM20" s="11"/>
      <c r="AN20" s="2"/>
    </row>
    <row r="21" spans="1:40" s="3" customFormat="1" ht="7.5" customHeight="1" x14ac:dyDescent="0.2">
      <c r="A21" s="2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26"/>
      <c r="AJ21" s="26"/>
      <c r="AK21" s="32"/>
      <c r="AL21" s="12"/>
      <c r="AM21" s="12"/>
      <c r="AN21" s="123"/>
    </row>
    <row r="22" spans="1:40" s="3" customFormat="1" ht="17.25" customHeight="1" x14ac:dyDescent="0.2">
      <c r="A22" s="2"/>
      <c r="B22" s="38" t="s">
        <v>89</v>
      </c>
      <c r="C22" s="437" t="s">
        <v>48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9"/>
      <c r="R22" s="796">
        <f>'שורות 21-1'!R22:AB22</f>
        <v>0</v>
      </c>
      <c r="S22" s="797"/>
      <c r="T22" s="797"/>
      <c r="U22" s="797"/>
      <c r="V22" s="797"/>
      <c r="W22" s="797"/>
      <c r="X22" s="797"/>
      <c r="Y22" s="797"/>
      <c r="Z22" s="797"/>
      <c r="AA22" s="797"/>
      <c r="AB22" s="797"/>
      <c r="AC22" s="254"/>
      <c r="AD22" s="142" t="s">
        <v>143</v>
      </c>
      <c r="AE22" s="13" t="s">
        <v>79</v>
      </c>
      <c r="AF22" s="15"/>
      <c r="AG22" s="15"/>
      <c r="AH22" s="15"/>
      <c r="AI22" s="26">
        <f>IF(ISBLANK(R22),0,1)</f>
        <v>1</v>
      </c>
      <c r="AJ22" s="26"/>
      <c r="AK22" s="47"/>
      <c r="AL22" s="47"/>
      <c r="AM22" s="47"/>
      <c r="AN22" s="47"/>
    </row>
    <row r="23" spans="1:40" s="3" customFormat="1" ht="7.5" customHeight="1" x14ac:dyDescent="0.2">
      <c r="A23" s="2"/>
      <c r="B23" s="48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  <c r="S23" s="51"/>
      <c r="T23" s="51"/>
      <c r="U23" s="51"/>
      <c r="V23" s="51"/>
      <c r="W23" s="51"/>
      <c r="X23" s="51"/>
      <c r="Y23" s="51"/>
      <c r="Z23" s="51"/>
      <c r="AA23" s="52"/>
      <c r="AB23" s="52"/>
      <c r="AC23" s="52"/>
      <c r="AD23" s="52"/>
      <c r="AE23" s="51"/>
      <c r="AF23" s="51"/>
      <c r="AG23" s="51"/>
      <c r="AH23" s="51"/>
      <c r="AI23" s="26"/>
      <c r="AJ23" s="26"/>
      <c r="AK23" s="41"/>
      <c r="AL23" s="21"/>
      <c r="AM23" s="21"/>
      <c r="AN23" s="21"/>
    </row>
    <row r="24" spans="1:40" s="3" customFormat="1" ht="17.25" customHeight="1" x14ac:dyDescent="0.2">
      <c r="A24" s="2"/>
      <c r="B24" s="53" t="s">
        <v>90</v>
      </c>
      <c r="C24" s="750" t="s">
        <v>129</v>
      </c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2"/>
      <c r="R24" s="798">
        <f>'שורות 21-1'!R24:AB24</f>
        <v>0</v>
      </c>
      <c r="S24" s="799"/>
      <c r="T24" s="799"/>
      <c r="U24" s="799"/>
      <c r="V24" s="799"/>
      <c r="W24" s="799"/>
      <c r="X24" s="799"/>
      <c r="Y24" s="799"/>
      <c r="Z24" s="799"/>
      <c r="AA24" s="799"/>
      <c r="AB24" s="799"/>
      <c r="AC24" s="255"/>
      <c r="AD24" s="143" t="s">
        <v>143</v>
      </c>
      <c r="AE24" s="13" t="s">
        <v>79</v>
      </c>
      <c r="AF24" s="15"/>
      <c r="AG24" s="15"/>
      <c r="AH24" s="15"/>
      <c r="AI24" s="26">
        <f>IF(ISBLANK(R24),0,1)</f>
        <v>1</v>
      </c>
      <c r="AJ24" s="26"/>
      <c r="AK24" s="54"/>
      <c r="AL24" s="54"/>
      <c r="AM24" s="54"/>
      <c r="AN24" s="54"/>
    </row>
    <row r="25" spans="1:40" s="3" customFormat="1" ht="7.5" customHeight="1" x14ac:dyDescent="0.2">
      <c r="A25" s="2"/>
      <c r="B25" s="48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26"/>
      <c r="AJ25" s="26"/>
      <c r="AK25" s="41"/>
      <c r="AL25" s="41"/>
      <c r="AM25" s="41"/>
      <c r="AN25" s="41"/>
    </row>
    <row r="26" spans="1:40" s="3" customFormat="1" x14ac:dyDescent="0.2">
      <c r="A26" s="2"/>
      <c r="B26" s="48" t="s">
        <v>91</v>
      </c>
      <c r="C26" s="405" t="s">
        <v>117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7"/>
      <c r="R26" s="408">
        <f>'שורות 21-1'!R26:AD26</f>
        <v>0</v>
      </c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10"/>
      <c r="AE26" s="13" t="s">
        <v>79</v>
      </c>
      <c r="AF26" s="15"/>
      <c r="AG26" s="15"/>
      <c r="AH26" s="15"/>
      <c r="AI26" s="26">
        <f>IF(ISBLANK(R26),0,1)</f>
        <v>1</v>
      </c>
      <c r="AJ26" s="26"/>
      <c r="AK26" s="41"/>
      <c r="AL26" s="41"/>
      <c r="AM26" s="41"/>
      <c r="AN26" s="41"/>
    </row>
    <row r="27" spans="1:40" s="3" customFormat="1" ht="9" customHeight="1" x14ac:dyDescent="0.2">
      <c r="A27" s="2"/>
      <c r="B27" s="48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32"/>
      <c r="AF27" s="32"/>
      <c r="AG27" s="32"/>
      <c r="AH27" s="32"/>
      <c r="AI27" s="22"/>
      <c r="AJ27" s="22"/>
      <c r="AK27" s="41"/>
      <c r="AL27" s="41"/>
      <c r="AM27" s="41"/>
      <c r="AN27" s="41"/>
    </row>
    <row r="28" spans="1:40" s="3" customFormat="1" ht="9" customHeight="1" x14ac:dyDescent="0.2">
      <c r="A28" s="2"/>
      <c r="B28" s="48"/>
      <c r="C28" s="405" t="s">
        <v>127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730"/>
      <c r="R28" s="408">
        <f>'שורות 21-1'!R28:AD28</f>
        <v>0</v>
      </c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10"/>
      <c r="AE28" s="13" t="s">
        <v>79</v>
      </c>
      <c r="AF28" s="15"/>
      <c r="AG28" s="32"/>
      <c r="AH28" s="32"/>
      <c r="AI28" s="22"/>
      <c r="AJ28" s="22"/>
      <c r="AK28" s="41"/>
      <c r="AL28" s="41"/>
      <c r="AM28" s="41"/>
      <c r="AN28" s="41"/>
    </row>
    <row r="29" spans="1:40" s="3" customFormat="1" ht="7.5" customHeight="1" x14ac:dyDescent="0.2">
      <c r="A29" s="2"/>
      <c r="B29" s="48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32"/>
      <c r="AF29" s="32"/>
      <c r="AG29" s="32"/>
      <c r="AH29" s="32"/>
      <c r="AI29" s="22"/>
      <c r="AJ29" s="22"/>
      <c r="AK29" s="41"/>
      <c r="AL29" s="41"/>
      <c r="AM29" s="41"/>
      <c r="AN29" s="41"/>
    </row>
    <row r="30" spans="1:40" s="24" customFormat="1" x14ac:dyDescent="0.2">
      <c r="B30" s="48" t="s">
        <v>92</v>
      </c>
      <c r="C30" s="405" t="s">
        <v>111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0"/>
      <c r="R30" s="408">
        <f>'שורות 21-1'!R30:AD30</f>
        <v>0</v>
      </c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10"/>
      <c r="AE30" s="13" t="s">
        <v>79</v>
      </c>
      <c r="AF30" s="15"/>
      <c r="AG30" s="25"/>
      <c r="AH30" s="25"/>
      <c r="AI30" s="27">
        <f>SUM(AI22:AI26)</f>
        <v>3</v>
      </c>
      <c r="AJ30" s="27"/>
      <c r="AK30" s="16"/>
      <c r="AL30" s="55"/>
      <c r="AM30" s="55"/>
      <c r="AN30" s="55"/>
    </row>
    <row r="31" spans="1:40" s="3" customFormat="1" ht="7.5" customHeight="1" x14ac:dyDescent="0.2">
      <c r="A31" s="2"/>
      <c r="B31" s="4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32"/>
      <c r="AF31" s="32"/>
      <c r="AG31" s="32"/>
      <c r="AH31" s="32"/>
      <c r="AI31" s="33"/>
      <c r="AJ31" s="33"/>
      <c r="AK31" s="32"/>
      <c r="AL31" s="32"/>
      <c r="AM31" s="32"/>
      <c r="AN31" s="32"/>
    </row>
    <row r="32" spans="1:40" s="3" customFormat="1" x14ac:dyDescent="0.2">
      <c r="A32" s="2"/>
      <c r="B32" s="48" t="s">
        <v>93</v>
      </c>
      <c r="C32" s="437" t="s">
        <v>118</v>
      </c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6"/>
      <c r="P32" s="736"/>
      <c r="Q32" s="737"/>
      <c r="R32" s="800">
        <f>'שורות 21-1'!R32:AD32</f>
        <v>0</v>
      </c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  <c r="AD32" s="802"/>
      <c r="AE32" s="13" t="s">
        <v>79</v>
      </c>
      <c r="AF32" s="183"/>
      <c r="AG32" s="183"/>
      <c r="AH32" s="183"/>
      <c r="AI32" s="183"/>
      <c r="AJ32" s="183"/>
      <c r="AK32" s="183"/>
      <c r="AL32" s="183"/>
      <c r="AM32" s="183"/>
      <c r="AN32" s="183"/>
    </row>
    <row r="33" spans="1:40" ht="3" customHeight="1" x14ac:dyDescent="0.2">
      <c r="A33" s="2"/>
      <c r="B33" s="48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F33" s="114"/>
      <c r="AG33" s="114"/>
      <c r="AH33" s="114"/>
      <c r="AI33" s="18"/>
      <c r="AJ33" s="18"/>
      <c r="AK33" s="114"/>
      <c r="AL33" s="114"/>
      <c r="AM33" s="114"/>
      <c r="AN33" s="114"/>
    </row>
    <row r="34" spans="1:40" ht="7.5" customHeight="1" x14ac:dyDescent="0.2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14"/>
      <c r="AF34" s="114"/>
      <c r="AG34" s="114"/>
      <c r="AH34" s="114"/>
      <c r="AI34" s="18"/>
      <c r="AJ34" s="18"/>
      <c r="AK34" s="114"/>
      <c r="AL34" s="114"/>
      <c r="AM34" s="114"/>
      <c r="AN34" s="114"/>
    </row>
    <row r="35" spans="1:40" x14ac:dyDescent="0.2">
      <c r="B35" s="48" t="s">
        <v>94</v>
      </c>
      <c r="C35" s="437" t="s">
        <v>101</v>
      </c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7"/>
      <c r="R35" s="432">
        <f>'שורות 21-1'!R35:AD35</f>
        <v>0</v>
      </c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13" t="s">
        <v>79</v>
      </c>
      <c r="AF35" s="183"/>
      <c r="AG35" s="183"/>
      <c r="AH35" s="183"/>
      <c r="AI35" s="183"/>
      <c r="AJ35" s="183"/>
      <c r="AK35" s="183"/>
      <c r="AL35" s="183"/>
      <c r="AM35" s="183"/>
      <c r="AN35" s="183"/>
    </row>
    <row r="36" spans="1:40" ht="7.5" customHeight="1" x14ac:dyDescent="0.2">
      <c r="B36" s="4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F36" s="114"/>
      <c r="AG36" s="114"/>
      <c r="AH36" s="114"/>
      <c r="AI36" s="18"/>
      <c r="AJ36" s="18"/>
      <c r="AK36" s="114"/>
      <c r="AL36" s="114"/>
      <c r="AM36" s="114"/>
      <c r="AN36" s="114"/>
    </row>
    <row r="37" spans="1:40" x14ac:dyDescent="0.2">
      <c r="B37" s="48" t="s">
        <v>97</v>
      </c>
      <c r="C37" s="437" t="s">
        <v>58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7"/>
      <c r="R37" s="432">
        <f>'שורות 21-1'!R37:AD37</f>
        <v>0</v>
      </c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3"/>
      <c r="AE37" s="13" t="s">
        <v>79</v>
      </c>
      <c r="AF37" s="183"/>
      <c r="AG37" s="183"/>
      <c r="AH37" s="183"/>
      <c r="AI37" s="183"/>
      <c r="AJ37" s="183"/>
      <c r="AK37" s="183"/>
      <c r="AL37" s="183"/>
      <c r="AM37" s="183"/>
      <c r="AN37" s="183"/>
    </row>
    <row r="38" spans="1:40" ht="7.5" customHeight="1" x14ac:dyDescent="0.2">
      <c r="B38" s="48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F38" s="114"/>
      <c r="AG38" s="114"/>
      <c r="AH38" s="114"/>
      <c r="AI38" s="18"/>
      <c r="AJ38" s="18"/>
      <c r="AK38" s="114"/>
      <c r="AL38" s="114"/>
      <c r="AM38" s="114"/>
      <c r="AN38" s="114"/>
    </row>
    <row r="39" spans="1:40" x14ac:dyDescent="0.2">
      <c r="B39" s="48" t="s">
        <v>128</v>
      </c>
      <c r="C39" s="437" t="s">
        <v>59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7"/>
      <c r="R39" s="432">
        <f>'שורות 21-1'!R39:AD39</f>
        <v>0</v>
      </c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3"/>
      <c r="AE39" s="13" t="s">
        <v>79</v>
      </c>
      <c r="AF39" s="183"/>
      <c r="AG39" s="183"/>
      <c r="AH39" s="183"/>
      <c r="AI39" s="183"/>
      <c r="AJ39" s="183"/>
      <c r="AK39" s="183"/>
      <c r="AL39" s="183"/>
      <c r="AM39" s="183"/>
      <c r="AN39" s="183"/>
    </row>
    <row r="40" spans="1:40" x14ac:dyDescent="0.2"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6"/>
      <c r="AF40" s="114"/>
      <c r="AG40" s="114"/>
      <c r="AH40" s="114"/>
      <c r="AI40" s="18"/>
      <c r="AJ40" s="18"/>
      <c r="AK40" s="114"/>
      <c r="AL40" s="114"/>
      <c r="AM40" s="114"/>
      <c r="AN40" s="114"/>
    </row>
    <row r="41" spans="1:40" x14ac:dyDescent="0.2">
      <c r="A41" s="2"/>
      <c r="B41" s="48"/>
      <c r="C41" s="248" t="s">
        <v>72</v>
      </c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50"/>
      <c r="R41" s="424" t="s">
        <v>102</v>
      </c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762"/>
      <c r="AE41" s="57"/>
      <c r="AF41" s="57"/>
      <c r="AG41" s="57"/>
      <c r="AH41" s="114"/>
      <c r="AI41" s="114"/>
      <c r="AJ41" s="114"/>
      <c r="AK41" s="114"/>
      <c r="AL41" s="114"/>
      <c r="AM41" s="114"/>
      <c r="AN41" s="114"/>
    </row>
    <row r="42" spans="1:40" x14ac:dyDescent="0.2">
      <c r="A42" s="2"/>
      <c r="B42" s="48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114"/>
      <c r="AI42" s="114"/>
      <c r="AJ42" s="114"/>
      <c r="AK42" s="114"/>
      <c r="AL42" s="114"/>
      <c r="AM42" s="114"/>
      <c r="AN42" s="114"/>
    </row>
    <row r="43" spans="1:40" ht="16.5" customHeight="1" x14ac:dyDescent="0.2">
      <c r="A43" s="421" t="s">
        <v>103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239"/>
      <c r="AG43" s="239"/>
      <c r="AH43" s="114"/>
      <c r="AI43" s="114"/>
      <c r="AJ43" s="114"/>
      <c r="AK43" s="114"/>
      <c r="AL43" s="114"/>
      <c r="AM43" s="114"/>
      <c r="AN43" s="114"/>
    </row>
    <row r="44" spans="1:40" ht="5.2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114"/>
      <c r="AI44" s="114"/>
      <c r="AJ44" s="114"/>
      <c r="AK44" s="114"/>
      <c r="AL44" s="114"/>
      <c r="AM44" s="114"/>
      <c r="AN44" s="114"/>
    </row>
    <row r="45" spans="1:40" ht="16.5" customHeight="1" x14ac:dyDescent="0.2">
      <c r="A45" s="421" t="s">
        <v>82</v>
      </c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239"/>
      <c r="AG45" s="239"/>
      <c r="AH45" s="114"/>
      <c r="AI45" s="114"/>
      <c r="AJ45" s="114"/>
      <c r="AK45" s="114"/>
      <c r="AL45" s="114"/>
      <c r="AM45" s="114"/>
      <c r="AN45" s="114"/>
    </row>
    <row r="46" spans="1:40" ht="16.5" customHeight="1" x14ac:dyDescent="0.2">
      <c r="B46" s="50"/>
      <c r="C46" s="7" t="s">
        <v>96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1"/>
      <c r="AJ46" s="61"/>
      <c r="AK46" s="50"/>
    </row>
    <row r="47" spans="1:40" ht="16.5" customHeight="1" x14ac:dyDescent="0.2">
      <c r="B47" s="420" t="s">
        <v>49</v>
      </c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251"/>
      <c r="AI47" s="251"/>
      <c r="AJ47" s="251"/>
      <c r="AK47" s="251"/>
      <c r="AL47" s="251"/>
      <c r="AM47" s="251"/>
      <c r="AN47" s="251"/>
    </row>
    <row r="48" spans="1:40" ht="7.5" customHeight="1" x14ac:dyDescent="0.2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62"/>
      <c r="AJ48" s="62"/>
      <c r="AK48" s="51"/>
      <c r="AL48" s="114"/>
      <c r="AM48" s="114"/>
      <c r="AN48" s="114"/>
    </row>
    <row r="49" spans="1:40" x14ac:dyDescent="0.2">
      <c r="B49" s="48" t="s">
        <v>70</v>
      </c>
      <c r="C49" s="437" t="s">
        <v>88</v>
      </c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9"/>
      <c r="R49" s="753">
        <f>'שורות 21-1'!R49:AD49</f>
        <v>0</v>
      </c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42" t="str">
        <f>'שורות 21-1'!AE49:AF49</f>
        <v>% שכר לתשלום</v>
      </c>
      <c r="AF49" s="743"/>
      <c r="AG49" s="177" t="s">
        <v>39</v>
      </c>
      <c r="AH49" s="178"/>
      <c r="AI49" s="178"/>
      <c r="AJ49" s="178"/>
      <c r="AK49" s="741"/>
      <c r="AL49" s="741"/>
      <c r="AM49" s="247"/>
      <c r="AN49" s="187"/>
    </row>
    <row r="50" spans="1:40" ht="7.5" customHeight="1" x14ac:dyDescent="0.2">
      <c r="B50" s="48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32"/>
      <c r="AI50" s="33"/>
      <c r="AJ50" s="33"/>
      <c r="AK50" s="32"/>
      <c r="AL50" s="123"/>
      <c r="AM50" s="123"/>
      <c r="AN50" s="123"/>
    </row>
    <row r="51" spans="1:40" x14ac:dyDescent="0.2">
      <c r="B51" s="48" t="s">
        <v>69</v>
      </c>
      <c r="C51" s="437" t="s">
        <v>104</v>
      </c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9"/>
      <c r="R51" s="429" t="str">
        <f>'שורות 21-1'!R51:AD51</f>
        <v>סוג החשבון</v>
      </c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253"/>
      <c r="AH51" s="180"/>
      <c r="AI51" s="180"/>
      <c r="AJ51" s="180"/>
      <c r="AK51" s="180"/>
      <c r="AL51" s="180"/>
      <c r="AM51" s="180"/>
      <c r="AN51" s="180"/>
    </row>
    <row r="52" spans="1:40" ht="7.5" customHeight="1" x14ac:dyDescent="0.2">
      <c r="B52" s="48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32"/>
      <c r="AI52" s="33"/>
      <c r="AJ52" s="33"/>
      <c r="AK52" s="32"/>
      <c r="AL52" s="123"/>
      <c r="AM52" s="123"/>
      <c r="AN52" s="123"/>
    </row>
    <row r="53" spans="1:40" x14ac:dyDescent="0.2">
      <c r="B53" s="48" t="s">
        <v>73</v>
      </c>
      <c r="C53" s="437" t="s">
        <v>85</v>
      </c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9"/>
      <c r="R53" s="803">
        <f>'שורות 21-1'!R53:AD53</f>
        <v>0</v>
      </c>
      <c r="S53" s="804"/>
      <c r="T53" s="804"/>
      <c r="U53" s="804"/>
      <c r="V53" s="804"/>
      <c r="W53" s="804"/>
      <c r="X53" s="804"/>
      <c r="Y53" s="804"/>
      <c r="Z53" s="804"/>
      <c r="AA53" s="804"/>
      <c r="AB53" s="804"/>
      <c r="AC53" s="804"/>
      <c r="AD53" s="804"/>
      <c r="AE53" s="252"/>
      <c r="AF53" s="252"/>
      <c r="AG53" s="252"/>
      <c r="AH53" s="181"/>
      <c r="AI53" s="181"/>
      <c r="AJ53" s="181"/>
      <c r="AK53" s="181"/>
      <c r="AL53" s="181"/>
      <c r="AM53" s="181"/>
      <c r="AN53" s="181"/>
    </row>
    <row r="54" spans="1:40" ht="7.5" customHeight="1" x14ac:dyDescent="0.2">
      <c r="B54" s="48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32"/>
      <c r="AI54" s="33"/>
      <c r="AJ54" s="33"/>
      <c r="AK54" s="32"/>
      <c r="AL54" s="123"/>
      <c r="AM54" s="123"/>
      <c r="AN54" s="123"/>
    </row>
    <row r="55" spans="1:40" x14ac:dyDescent="0.2">
      <c r="B55" s="48" t="s">
        <v>74</v>
      </c>
      <c r="C55" s="777" t="s">
        <v>86</v>
      </c>
      <c r="D55" s="778"/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9"/>
      <c r="R55" s="803">
        <f>'שורות 21-1'!R55:AD55</f>
        <v>0</v>
      </c>
      <c r="S55" s="804"/>
      <c r="T55" s="804"/>
      <c r="U55" s="804"/>
      <c r="V55" s="804"/>
      <c r="W55" s="804"/>
      <c r="X55" s="804"/>
      <c r="Y55" s="804"/>
      <c r="Z55" s="804"/>
      <c r="AA55" s="804"/>
      <c r="AB55" s="804"/>
      <c r="AC55" s="804"/>
      <c r="AD55" s="804"/>
      <c r="AE55" s="252"/>
      <c r="AF55" s="252"/>
      <c r="AG55" s="252"/>
      <c r="AH55" s="181"/>
      <c r="AI55" s="181"/>
      <c r="AJ55" s="181"/>
      <c r="AK55" s="181"/>
      <c r="AL55" s="181"/>
      <c r="AM55" s="181"/>
      <c r="AN55" s="181"/>
    </row>
    <row r="56" spans="1:40" ht="7.5" customHeight="1" x14ac:dyDescent="0.2">
      <c r="B56" s="48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1"/>
      <c r="S56" s="51"/>
      <c r="T56" s="51"/>
      <c r="U56" s="51"/>
      <c r="V56" s="51"/>
      <c r="W56" s="51"/>
      <c r="X56" s="51"/>
      <c r="Y56" s="51"/>
      <c r="Z56" s="63"/>
      <c r="AA56" s="63"/>
      <c r="AB56" s="63"/>
      <c r="AC56" s="63"/>
      <c r="AD56" s="63"/>
      <c r="AE56" s="51"/>
      <c r="AF56" s="51"/>
      <c r="AG56" s="51"/>
      <c r="AH56" s="32"/>
      <c r="AI56" s="33"/>
      <c r="AJ56" s="33"/>
      <c r="AK56" s="32"/>
      <c r="AL56" s="123"/>
      <c r="AM56" s="123"/>
      <c r="AN56" s="123"/>
    </row>
    <row r="57" spans="1:40" ht="19.5" customHeight="1" x14ac:dyDescent="0.2">
      <c r="B57" s="48" t="s">
        <v>75</v>
      </c>
      <c r="C57" s="437" t="s">
        <v>61</v>
      </c>
      <c r="D57" s="438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9"/>
      <c r="R57" s="432">
        <f>'שורות 21-1'!R57:Y57</f>
        <v>0</v>
      </c>
      <c r="S57" s="432"/>
      <c r="T57" s="432"/>
      <c r="U57" s="432"/>
      <c r="V57" s="432"/>
      <c r="W57" s="432"/>
      <c r="X57" s="432"/>
      <c r="Y57" s="432"/>
      <c r="Z57" s="398" t="s">
        <v>62</v>
      </c>
      <c r="AA57" s="399"/>
      <c r="AB57" s="399"/>
      <c r="AC57" s="399"/>
      <c r="AD57" s="400"/>
      <c r="AE57" s="431">
        <f>'שורות 21-1'!AE57:AG57</f>
        <v>0</v>
      </c>
      <c r="AF57" s="432"/>
      <c r="AG57" s="433"/>
      <c r="AH57" s="182"/>
      <c r="AI57" s="182"/>
      <c r="AJ57" s="182"/>
      <c r="AK57" s="182"/>
      <c r="AL57" s="182"/>
      <c r="AM57" s="182"/>
      <c r="AN57" s="182"/>
    </row>
    <row r="58" spans="1:40" ht="7.5" customHeight="1" x14ac:dyDescent="0.2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1"/>
      <c r="Y58" s="51"/>
      <c r="Z58" s="51"/>
      <c r="AA58" s="51"/>
      <c r="AB58" s="64"/>
      <c r="AC58" s="51"/>
      <c r="AD58" s="51"/>
      <c r="AE58" s="51"/>
      <c r="AF58" s="51"/>
      <c r="AG58" s="51"/>
      <c r="AH58" s="32"/>
      <c r="AI58" s="33"/>
      <c r="AJ58" s="33"/>
      <c r="AK58" s="32"/>
      <c r="AL58" s="123"/>
      <c r="AM58" s="123"/>
      <c r="AN58" s="123"/>
    </row>
    <row r="59" spans="1:40" ht="19.5" customHeight="1" x14ac:dyDescent="0.2">
      <c r="B59" s="48" t="s">
        <v>76</v>
      </c>
      <c r="C59" s="738" t="s">
        <v>81</v>
      </c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40"/>
      <c r="R59" s="65" t="s">
        <v>77</v>
      </c>
      <c r="S59" s="776">
        <f>'שורות 21-1'!S59:AA59</f>
        <v>0</v>
      </c>
      <c r="T59" s="427"/>
      <c r="U59" s="427"/>
      <c r="V59" s="427"/>
      <c r="W59" s="427"/>
      <c r="X59" s="427"/>
      <c r="Y59" s="427"/>
      <c r="Z59" s="427"/>
      <c r="AA59" s="428"/>
      <c r="AB59" s="65" t="s">
        <v>78</v>
      </c>
      <c r="AC59" s="263" t="s">
        <v>108</v>
      </c>
      <c r="AD59" s="426">
        <f>'שורות 21-1'!AD59:AG59</f>
        <v>0</v>
      </c>
      <c r="AE59" s="427"/>
      <c r="AF59" s="427"/>
      <c r="AG59" s="428"/>
      <c r="AH59" s="180"/>
      <c r="AI59" s="180"/>
      <c r="AJ59" s="180"/>
      <c r="AK59" s="180"/>
      <c r="AL59" s="180"/>
      <c r="AM59" s="180"/>
      <c r="AN59" s="180"/>
    </row>
    <row r="60" spans="1:40" ht="7.5" customHeight="1" x14ac:dyDescent="0.2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6"/>
      <c r="AF60" s="56"/>
      <c r="AG60" s="56"/>
      <c r="AH60" s="123"/>
      <c r="AI60" s="94"/>
      <c r="AJ60" s="94"/>
      <c r="AK60" s="123"/>
      <c r="AL60" s="123"/>
      <c r="AM60" s="123"/>
      <c r="AN60" s="123"/>
    </row>
    <row r="61" spans="1:40" x14ac:dyDescent="0.2">
      <c r="A61" s="2"/>
      <c r="B61" s="38"/>
      <c r="C61" s="398" t="s">
        <v>80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0"/>
      <c r="R61" s="424" t="str">
        <f>R41</f>
        <v xml:space="preserve">בעת מילוי הטופס יש לרשום מידע בלתי מסווג בלבד </v>
      </c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57"/>
      <c r="AI61" s="57"/>
      <c r="AJ61" s="57"/>
      <c r="AK61" s="57"/>
      <c r="AL61" s="57"/>
      <c r="AM61" s="57"/>
      <c r="AN61" s="57"/>
    </row>
    <row r="62" spans="1:40" x14ac:dyDescent="0.2">
      <c r="B62" s="50"/>
    </row>
    <row r="63" spans="1:40" x14ac:dyDescent="0.2">
      <c r="B63" s="734" t="s">
        <v>60</v>
      </c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34"/>
      <c r="V63" s="734"/>
      <c r="W63" s="734"/>
      <c r="X63" s="734"/>
      <c r="Y63" s="734"/>
      <c r="Z63" s="734"/>
      <c r="AA63" s="734"/>
      <c r="AB63" s="734"/>
      <c r="AC63" s="734"/>
      <c r="AD63" s="734"/>
      <c r="AE63" s="734"/>
      <c r="AF63" s="734"/>
      <c r="AG63" s="734"/>
      <c r="AH63" s="734"/>
      <c r="AI63" s="734"/>
      <c r="AJ63" s="734"/>
      <c r="AK63" s="734"/>
      <c r="AL63" s="734"/>
      <c r="AM63" s="734"/>
      <c r="AN63" s="734"/>
    </row>
    <row r="64" spans="1:40" ht="7.5" customHeight="1" x14ac:dyDescent="0.2">
      <c r="B64" s="50"/>
      <c r="C64" s="50"/>
      <c r="D64" s="50"/>
      <c r="E64" s="50"/>
      <c r="F64" s="50"/>
      <c r="G64" s="50"/>
      <c r="H64" s="50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1"/>
      <c r="T64" s="51"/>
      <c r="U64" s="51"/>
      <c r="V64" s="66"/>
      <c r="W64" s="66"/>
      <c r="X64" s="66"/>
      <c r="Y64" s="66"/>
      <c r="Z64" s="51"/>
      <c r="AA64" s="51"/>
      <c r="AB64" s="51"/>
      <c r="AC64" s="51"/>
      <c r="AD64" s="51"/>
      <c r="AE64" s="66"/>
      <c r="AF64" s="66"/>
      <c r="AG64" s="66"/>
      <c r="AH64" s="51"/>
      <c r="AI64" s="62"/>
      <c r="AJ64" s="62"/>
      <c r="AK64" s="51"/>
      <c r="AL64" s="114"/>
      <c r="AM64" s="114"/>
      <c r="AN64" s="114"/>
    </row>
    <row r="65" spans="1:47" x14ac:dyDescent="0.2">
      <c r="C65" s="398" t="s">
        <v>52</v>
      </c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400"/>
      <c r="V65" s="436">
        <f>'שורות 21-1'!V65:Y65</f>
        <v>0</v>
      </c>
      <c r="W65" s="436"/>
      <c r="X65" s="436"/>
      <c r="Y65" s="436"/>
      <c r="Z65" s="398" t="s">
        <v>53</v>
      </c>
      <c r="AA65" s="399"/>
      <c r="AB65" s="399"/>
      <c r="AC65" s="399"/>
      <c r="AD65" s="400"/>
      <c r="AE65" s="431">
        <f>'שורות 21-1'!AE65:AG65</f>
        <v>0</v>
      </c>
      <c r="AF65" s="432"/>
      <c r="AG65" s="433"/>
      <c r="AH65" s="51"/>
      <c r="AI65" s="51"/>
      <c r="AJ65" s="51"/>
      <c r="AK65" s="51"/>
      <c r="AL65" s="51"/>
      <c r="AM65" s="51"/>
      <c r="AN65" s="51"/>
    </row>
    <row r="66" spans="1:47" ht="7.5" customHeight="1" x14ac:dyDescent="0.2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2"/>
      <c r="AF66" s="52"/>
      <c r="AG66" s="52"/>
      <c r="AH66" s="51"/>
      <c r="AI66" s="62"/>
      <c r="AJ66" s="62"/>
      <c r="AK66" s="51"/>
      <c r="AL66" s="114"/>
      <c r="AM66" s="114"/>
      <c r="AN66" s="114"/>
    </row>
    <row r="68" spans="1:47" ht="36" customHeight="1" x14ac:dyDescent="0.2">
      <c r="B68" s="397" t="s">
        <v>131</v>
      </c>
      <c r="C68" s="397" t="s">
        <v>119</v>
      </c>
      <c r="D68" s="384" t="s">
        <v>148</v>
      </c>
      <c r="E68" s="384"/>
      <c r="F68" s="384"/>
      <c r="G68" s="384"/>
      <c r="H68" s="384"/>
      <c r="I68" s="384"/>
      <c r="J68" s="384"/>
      <c r="K68" s="384"/>
      <c r="L68" s="384"/>
      <c r="M68" s="397" t="s">
        <v>150</v>
      </c>
      <c r="N68" s="397"/>
      <c r="O68" s="735" t="s">
        <v>151</v>
      </c>
      <c r="P68" s="735"/>
      <c r="Q68" s="735"/>
      <c r="R68" s="735"/>
      <c r="S68" s="735" t="s">
        <v>163</v>
      </c>
      <c r="T68" s="735"/>
      <c r="U68" s="735"/>
      <c r="V68" s="735"/>
      <c r="W68" s="735"/>
      <c r="X68" s="735"/>
      <c r="Y68" s="735"/>
      <c r="Z68" s="434" t="s">
        <v>162</v>
      </c>
      <c r="AA68" s="434"/>
      <c r="AB68" s="434"/>
      <c r="AC68" s="434"/>
      <c r="AD68" s="434"/>
      <c r="AE68" s="434" t="s">
        <v>154</v>
      </c>
      <c r="AF68" s="434"/>
      <c r="AG68" s="434"/>
      <c r="AH68" s="404" t="s">
        <v>164</v>
      </c>
      <c r="AI68" s="404"/>
      <c r="AJ68" s="404" t="s">
        <v>153</v>
      </c>
      <c r="AK68" s="404"/>
      <c r="AL68" s="404" t="s">
        <v>149</v>
      </c>
      <c r="AM68" s="404"/>
      <c r="AN68" s="404"/>
      <c r="AO68" s="404" t="s">
        <v>166</v>
      </c>
      <c r="AT68" s="388" t="s">
        <v>147</v>
      </c>
      <c r="AU68" s="389"/>
    </row>
    <row r="69" spans="1:47" ht="28.5" customHeight="1" x14ac:dyDescent="0.2">
      <c r="B69" s="397"/>
      <c r="C69" s="397"/>
      <c r="D69" s="384"/>
      <c r="E69" s="384"/>
      <c r="F69" s="384"/>
      <c r="G69" s="384"/>
      <c r="H69" s="384"/>
      <c r="I69" s="384"/>
      <c r="J69" s="384"/>
      <c r="K69" s="384"/>
      <c r="L69" s="384"/>
      <c r="M69" s="397"/>
      <c r="N69" s="397"/>
      <c r="O69" s="735"/>
      <c r="P69" s="735"/>
      <c r="Q69" s="735"/>
      <c r="R69" s="735"/>
      <c r="S69" s="735"/>
      <c r="T69" s="735"/>
      <c r="U69" s="735"/>
      <c r="V69" s="735"/>
      <c r="W69" s="735"/>
      <c r="X69" s="735"/>
      <c r="Y69" s="735"/>
      <c r="Z69" s="435"/>
      <c r="AA69" s="435"/>
      <c r="AB69" s="435"/>
      <c r="AC69" s="435"/>
      <c r="AD69" s="435"/>
      <c r="AE69" s="435"/>
      <c r="AF69" s="435"/>
      <c r="AG69" s="435"/>
      <c r="AH69" s="404"/>
      <c r="AI69" s="404"/>
      <c r="AJ69" s="404"/>
      <c r="AK69" s="404"/>
      <c r="AL69" s="404"/>
      <c r="AM69" s="404"/>
      <c r="AN69" s="404"/>
      <c r="AO69" s="404"/>
      <c r="AT69" s="390"/>
      <c r="AU69" s="391"/>
    </row>
    <row r="70" spans="1:47" x14ac:dyDescent="0.2">
      <c r="B70" s="246" t="s">
        <v>5</v>
      </c>
      <c r="C70" s="362" t="s">
        <v>6</v>
      </c>
      <c r="D70" s="384" t="s">
        <v>10</v>
      </c>
      <c r="E70" s="384"/>
      <c r="F70" s="384"/>
      <c r="G70" s="384"/>
      <c r="H70" s="384"/>
      <c r="I70" s="384"/>
      <c r="J70" s="384"/>
      <c r="K70" s="384"/>
      <c r="L70" s="384"/>
      <c r="M70" s="384" t="s">
        <v>7</v>
      </c>
      <c r="N70" s="384"/>
      <c r="O70" s="384" t="s">
        <v>8</v>
      </c>
      <c r="P70" s="384"/>
      <c r="Q70" s="384"/>
      <c r="R70" s="384"/>
      <c r="S70" s="731" t="s">
        <v>171</v>
      </c>
      <c r="T70" s="732"/>
      <c r="U70" s="732"/>
      <c r="V70" s="732"/>
      <c r="W70" s="732"/>
      <c r="X70" s="732"/>
      <c r="Y70" s="733"/>
      <c r="Z70" s="401" t="s">
        <v>132</v>
      </c>
      <c r="AA70" s="402"/>
      <c r="AB70" s="402"/>
      <c r="AC70" s="402"/>
      <c r="AD70" s="403"/>
      <c r="AE70" s="394" t="s">
        <v>24</v>
      </c>
      <c r="AF70" s="394"/>
      <c r="AG70" s="395"/>
      <c r="AH70" s="384" t="s">
        <v>25</v>
      </c>
      <c r="AI70" s="384"/>
      <c r="AJ70" s="384" t="s">
        <v>26</v>
      </c>
      <c r="AK70" s="384"/>
      <c r="AL70" s="384" t="s">
        <v>144</v>
      </c>
      <c r="AM70" s="384"/>
      <c r="AN70" s="384"/>
      <c r="AO70" s="365" t="s">
        <v>167</v>
      </c>
      <c r="AT70" s="392" t="s">
        <v>23</v>
      </c>
      <c r="AU70" s="393"/>
    </row>
    <row r="71" spans="1:47" s="68" customFormat="1" ht="18.75" x14ac:dyDescent="0.3">
      <c r="A71" s="67"/>
      <c r="B71" s="175">
        <v>22</v>
      </c>
      <c r="C71" s="219" t="s">
        <v>155</v>
      </c>
      <c r="D71" s="805" t="s">
        <v>145</v>
      </c>
      <c r="E71" s="805"/>
      <c r="F71" s="805"/>
      <c r="G71" s="805"/>
      <c r="H71" s="805"/>
      <c r="I71" s="805"/>
      <c r="J71" s="805"/>
      <c r="K71" s="805"/>
      <c r="L71" s="805"/>
      <c r="M71" s="806">
        <f>'שורות 21-1'!M92:M92</f>
        <v>0</v>
      </c>
      <c r="N71" s="806"/>
      <c r="O71" s="807"/>
      <c r="P71" s="807"/>
      <c r="Q71" s="807"/>
      <c r="R71" s="807"/>
      <c r="S71" s="808">
        <f>'שורות 21-1'!S92:S92</f>
        <v>0</v>
      </c>
      <c r="T71" s="808"/>
      <c r="U71" s="808"/>
      <c r="V71" s="808"/>
      <c r="W71" s="808"/>
      <c r="X71" s="808"/>
      <c r="Y71" s="808"/>
      <c r="Z71" s="396">
        <f>'שורות 21-1'!Z92:Z92</f>
        <v>0</v>
      </c>
      <c r="AA71" s="396"/>
      <c r="AB71" s="396"/>
      <c r="AC71" s="396"/>
      <c r="AD71" s="396"/>
      <c r="AE71" s="396">
        <f>'שורות 21-1'!AE92:AE92</f>
        <v>0</v>
      </c>
      <c r="AF71" s="396"/>
      <c r="AG71" s="396"/>
      <c r="AH71" s="396">
        <f>'שורות 21-1'!AH92:AH92</f>
        <v>0</v>
      </c>
      <c r="AI71" s="396"/>
      <c r="AJ71" s="809"/>
      <c r="AK71" s="809"/>
      <c r="AL71" s="396">
        <f>'שורות 21-1'!AL92:AL92</f>
        <v>0</v>
      </c>
      <c r="AM71" s="396"/>
      <c r="AN71" s="396"/>
      <c r="AO71" s="368">
        <f>'שורות 21-1'!AO92</f>
        <v>0</v>
      </c>
      <c r="AT71" s="381">
        <f>'שורות 21-1'!AS92:AS92</f>
        <v>0</v>
      </c>
      <c r="AU71" s="383"/>
    </row>
    <row r="72" spans="1:47" s="68" customFormat="1" ht="18.75" x14ac:dyDescent="0.3">
      <c r="A72" s="67"/>
      <c r="B72" s="175">
        <v>23</v>
      </c>
      <c r="C72" s="176"/>
      <c r="D72" s="720"/>
      <c r="E72" s="720"/>
      <c r="F72" s="720"/>
      <c r="G72" s="720"/>
      <c r="H72" s="720"/>
      <c r="I72" s="720"/>
      <c r="J72" s="720"/>
      <c r="K72" s="720"/>
      <c r="L72" s="720"/>
      <c r="M72" s="725"/>
      <c r="N72" s="725"/>
      <c r="O72" s="417"/>
      <c r="P72" s="417"/>
      <c r="Q72" s="417"/>
      <c r="R72" s="417"/>
      <c r="S72" s="416" t="str">
        <f t="shared" ref="S72" si="0">IF(M72="","",M72*O72*(1-AJ72))</f>
        <v/>
      </c>
      <c r="T72" s="416"/>
      <c r="U72" s="416"/>
      <c r="V72" s="416"/>
      <c r="W72" s="416"/>
      <c r="X72" s="416"/>
      <c r="Y72" s="416"/>
      <c r="Z72" s="385"/>
      <c r="AA72" s="385"/>
      <c r="AB72" s="385"/>
      <c r="AC72" s="385"/>
      <c r="AD72" s="385"/>
      <c r="AE72" s="385"/>
      <c r="AF72" s="385"/>
      <c r="AG72" s="385"/>
      <c r="AH72" s="396" t="str">
        <f t="shared" ref="AH72" si="1">IF(AL72="","",IF(AJ72="",AL72,AL72/(1-AJ72)))</f>
        <v/>
      </c>
      <c r="AI72" s="396"/>
      <c r="AJ72" s="414"/>
      <c r="AK72" s="414"/>
      <c r="AL72" s="381" t="str">
        <f t="shared" ref="AL72" si="2">IF(S72="","",IF($AE$49=95%,95%*(S72-Z72),IF($AE$49=100%,S72-AE72,0)))</f>
        <v/>
      </c>
      <c r="AM72" s="382"/>
      <c r="AN72" s="383"/>
      <c r="AO72" s="368" t="str">
        <f t="shared" ref="AO72:AO91" si="3">IF(D72="","",M72-S72/(1-AJ72))</f>
        <v/>
      </c>
      <c r="AT72" s="386" t="str">
        <f>IF(AJ72="","",AE72/(1-AJ72))</f>
        <v/>
      </c>
      <c r="AU72" s="387"/>
    </row>
    <row r="73" spans="1:47" s="68" customFormat="1" ht="18.75" x14ac:dyDescent="0.3">
      <c r="A73" s="67"/>
      <c r="B73" s="175">
        <v>24</v>
      </c>
      <c r="C73" s="176"/>
      <c r="D73" s="720"/>
      <c r="E73" s="720"/>
      <c r="F73" s="720"/>
      <c r="G73" s="720"/>
      <c r="H73" s="720"/>
      <c r="I73" s="720"/>
      <c r="J73" s="720"/>
      <c r="K73" s="720"/>
      <c r="L73" s="720"/>
      <c r="M73" s="725"/>
      <c r="N73" s="725"/>
      <c r="O73" s="417"/>
      <c r="P73" s="417"/>
      <c r="Q73" s="417"/>
      <c r="R73" s="417"/>
      <c r="S73" s="416" t="str">
        <f t="shared" ref="S73:S91" si="4">IF(M73="","",M73*O73*(1-AJ73))</f>
        <v/>
      </c>
      <c r="T73" s="416"/>
      <c r="U73" s="416"/>
      <c r="V73" s="416"/>
      <c r="W73" s="416"/>
      <c r="X73" s="416"/>
      <c r="Y73" s="416"/>
      <c r="Z73" s="385"/>
      <c r="AA73" s="385"/>
      <c r="AB73" s="385"/>
      <c r="AC73" s="385"/>
      <c r="AD73" s="385"/>
      <c r="AE73" s="385"/>
      <c r="AF73" s="385"/>
      <c r="AG73" s="385"/>
      <c r="AH73" s="396" t="str">
        <f t="shared" ref="AH73:AH91" si="5">IF(AL73="","",IF(AJ73="",AL73,AL73/(1-AJ73)))</f>
        <v/>
      </c>
      <c r="AI73" s="396"/>
      <c r="AJ73" s="414"/>
      <c r="AK73" s="414"/>
      <c r="AL73" s="381" t="str">
        <f t="shared" ref="AL73:AL91" si="6">IF(S73="","",IF($AE$49=95%,95%*(S73-Z73),IF($AE$49=100%,S73-AE73,0)))</f>
        <v/>
      </c>
      <c r="AM73" s="382"/>
      <c r="AN73" s="383"/>
      <c r="AO73" s="368" t="str">
        <f t="shared" si="3"/>
        <v/>
      </c>
      <c r="AT73" s="386" t="str">
        <f t="shared" ref="AT73:AT91" si="7">IF(AJ73="","",AE73/(1-AJ73))</f>
        <v/>
      </c>
      <c r="AU73" s="387"/>
    </row>
    <row r="74" spans="1:47" s="68" customFormat="1" ht="18.75" x14ac:dyDescent="0.3">
      <c r="A74" s="67"/>
      <c r="B74" s="175">
        <v>25</v>
      </c>
      <c r="C74" s="176"/>
      <c r="D74" s="720"/>
      <c r="E74" s="720"/>
      <c r="F74" s="720"/>
      <c r="G74" s="720"/>
      <c r="H74" s="720"/>
      <c r="I74" s="720"/>
      <c r="J74" s="720"/>
      <c r="K74" s="720"/>
      <c r="L74" s="720"/>
      <c r="M74" s="725"/>
      <c r="N74" s="725"/>
      <c r="O74" s="417"/>
      <c r="P74" s="417"/>
      <c r="Q74" s="417"/>
      <c r="R74" s="417"/>
      <c r="S74" s="416" t="str">
        <f t="shared" si="4"/>
        <v/>
      </c>
      <c r="T74" s="416"/>
      <c r="U74" s="416"/>
      <c r="V74" s="416"/>
      <c r="W74" s="416"/>
      <c r="X74" s="416"/>
      <c r="Y74" s="416"/>
      <c r="Z74" s="385"/>
      <c r="AA74" s="385"/>
      <c r="AB74" s="385"/>
      <c r="AC74" s="385"/>
      <c r="AD74" s="385"/>
      <c r="AE74" s="385"/>
      <c r="AF74" s="385"/>
      <c r="AG74" s="385"/>
      <c r="AH74" s="396" t="str">
        <f t="shared" si="5"/>
        <v/>
      </c>
      <c r="AI74" s="396"/>
      <c r="AJ74" s="414"/>
      <c r="AK74" s="414"/>
      <c r="AL74" s="381" t="str">
        <f t="shared" si="6"/>
        <v/>
      </c>
      <c r="AM74" s="382"/>
      <c r="AN74" s="383"/>
      <c r="AO74" s="368" t="str">
        <f t="shared" si="3"/>
        <v/>
      </c>
      <c r="AT74" s="386" t="str">
        <f t="shared" si="7"/>
        <v/>
      </c>
      <c r="AU74" s="387"/>
    </row>
    <row r="75" spans="1:47" s="68" customFormat="1" ht="18.75" x14ac:dyDescent="0.3">
      <c r="A75" s="67"/>
      <c r="B75" s="175">
        <v>26</v>
      </c>
      <c r="C75" s="176"/>
      <c r="D75" s="720"/>
      <c r="E75" s="720"/>
      <c r="F75" s="720"/>
      <c r="G75" s="720"/>
      <c r="H75" s="720"/>
      <c r="I75" s="720"/>
      <c r="J75" s="720"/>
      <c r="K75" s="720"/>
      <c r="L75" s="720"/>
      <c r="M75" s="725"/>
      <c r="N75" s="725"/>
      <c r="O75" s="417"/>
      <c r="P75" s="417"/>
      <c r="Q75" s="417"/>
      <c r="R75" s="417"/>
      <c r="S75" s="416" t="str">
        <f t="shared" si="4"/>
        <v/>
      </c>
      <c r="T75" s="416"/>
      <c r="U75" s="416"/>
      <c r="V75" s="416"/>
      <c r="W75" s="416"/>
      <c r="X75" s="416"/>
      <c r="Y75" s="416"/>
      <c r="Z75" s="385"/>
      <c r="AA75" s="385"/>
      <c r="AB75" s="385"/>
      <c r="AC75" s="385"/>
      <c r="AD75" s="385"/>
      <c r="AE75" s="385"/>
      <c r="AF75" s="385"/>
      <c r="AG75" s="385"/>
      <c r="AH75" s="396" t="str">
        <f t="shared" si="5"/>
        <v/>
      </c>
      <c r="AI75" s="396"/>
      <c r="AJ75" s="414"/>
      <c r="AK75" s="414"/>
      <c r="AL75" s="381" t="str">
        <f t="shared" si="6"/>
        <v/>
      </c>
      <c r="AM75" s="382"/>
      <c r="AN75" s="383"/>
      <c r="AO75" s="368" t="str">
        <f t="shared" si="3"/>
        <v/>
      </c>
      <c r="AT75" s="386" t="str">
        <f t="shared" si="7"/>
        <v/>
      </c>
      <c r="AU75" s="387"/>
    </row>
    <row r="76" spans="1:47" s="68" customFormat="1" ht="18.75" x14ac:dyDescent="0.3">
      <c r="A76" s="67"/>
      <c r="B76" s="175">
        <v>27</v>
      </c>
      <c r="C76" s="176"/>
      <c r="D76" s="720"/>
      <c r="E76" s="720"/>
      <c r="F76" s="720"/>
      <c r="G76" s="720"/>
      <c r="H76" s="720"/>
      <c r="I76" s="720"/>
      <c r="J76" s="720"/>
      <c r="K76" s="720"/>
      <c r="L76" s="720"/>
      <c r="M76" s="725"/>
      <c r="N76" s="725"/>
      <c r="O76" s="417"/>
      <c r="P76" s="417"/>
      <c r="Q76" s="417"/>
      <c r="R76" s="417"/>
      <c r="S76" s="416" t="str">
        <f t="shared" si="4"/>
        <v/>
      </c>
      <c r="T76" s="416"/>
      <c r="U76" s="416"/>
      <c r="V76" s="416"/>
      <c r="W76" s="416"/>
      <c r="X76" s="416"/>
      <c r="Y76" s="416"/>
      <c r="Z76" s="385"/>
      <c r="AA76" s="385"/>
      <c r="AB76" s="385"/>
      <c r="AC76" s="385"/>
      <c r="AD76" s="385"/>
      <c r="AE76" s="385"/>
      <c r="AF76" s="385"/>
      <c r="AG76" s="385"/>
      <c r="AH76" s="396" t="str">
        <f t="shared" si="5"/>
        <v/>
      </c>
      <c r="AI76" s="396"/>
      <c r="AJ76" s="414"/>
      <c r="AK76" s="414"/>
      <c r="AL76" s="381" t="str">
        <f t="shared" si="6"/>
        <v/>
      </c>
      <c r="AM76" s="382"/>
      <c r="AN76" s="383"/>
      <c r="AO76" s="368" t="str">
        <f t="shared" si="3"/>
        <v/>
      </c>
      <c r="AT76" s="386" t="str">
        <f t="shared" si="7"/>
        <v/>
      </c>
      <c r="AU76" s="387"/>
    </row>
    <row r="77" spans="1:47" s="68" customFormat="1" ht="18.75" x14ac:dyDescent="0.3">
      <c r="A77" s="67"/>
      <c r="B77" s="175">
        <v>28</v>
      </c>
      <c r="C77" s="176"/>
      <c r="D77" s="720"/>
      <c r="E77" s="720"/>
      <c r="F77" s="720"/>
      <c r="G77" s="720"/>
      <c r="H77" s="720"/>
      <c r="I77" s="720"/>
      <c r="J77" s="720"/>
      <c r="K77" s="720"/>
      <c r="L77" s="720"/>
      <c r="M77" s="725"/>
      <c r="N77" s="725"/>
      <c r="O77" s="417"/>
      <c r="P77" s="417"/>
      <c r="Q77" s="417"/>
      <c r="R77" s="417"/>
      <c r="S77" s="416" t="str">
        <f t="shared" si="4"/>
        <v/>
      </c>
      <c r="T77" s="416"/>
      <c r="U77" s="416"/>
      <c r="V77" s="416"/>
      <c r="W77" s="416"/>
      <c r="X77" s="416"/>
      <c r="Y77" s="416"/>
      <c r="Z77" s="385"/>
      <c r="AA77" s="385"/>
      <c r="AB77" s="385"/>
      <c r="AC77" s="385"/>
      <c r="AD77" s="385"/>
      <c r="AE77" s="385"/>
      <c r="AF77" s="385"/>
      <c r="AG77" s="385"/>
      <c r="AH77" s="396" t="str">
        <f t="shared" si="5"/>
        <v/>
      </c>
      <c r="AI77" s="396"/>
      <c r="AJ77" s="414"/>
      <c r="AK77" s="414"/>
      <c r="AL77" s="381" t="str">
        <f t="shared" si="6"/>
        <v/>
      </c>
      <c r="AM77" s="382"/>
      <c r="AN77" s="383"/>
      <c r="AO77" s="368" t="str">
        <f t="shared" si="3"/>
        <v/>
      </c>
      <c r="AT77" s="386" t="str">
        <f t="shared" si="7"/>
        <v/>
      </c>
      <c r="AU77" s="387"/>
    </row>
    <row r="78" spans="1:47" s="68" customFormat="1" ht="18.75" x14ac:dyDescent="0.3">
      <c r="A78" s="67"/>
      <c r="B78" s="175">
        <v>29</v>
      </c>
      <c r="C78" s="176"/>
      <c r="D78" s="720"/>
      <c r="E78" s="720"/>
      <c r="F78" s="720"/>
      <c r="G78" s="720"/>
      <c r="H78" s="720"/>
      <c r="I78" s="720"/>
      <c r="J78" s="720"/>
      <c r="K78" s="720"/>
      <c r="L78" s="720"/>
      <c r="M78" s="725"/>
      <c r="N78" s="725"/>
      <c r="O78" s="417"/>
      <c r="P78" s="417"/>
      <c r="Q78" s="417"/>
      <c r="R78" s="417"/>
      <c r="S78" s="416" t="str">
        <f t="shared" si="4"/>
        <v/>
      </c>
      <c r="T78" s="416"/>
      <c r="U78" s="416"/>
      <c r="V78" s="416"/>
      <c r="W78" s="416"/>
      <c r="X78" s="416"/>
      <c r="Y78" s="416"/>
      <c r="Z78" s="385"/>
      <c r="AA78" s="385"/>
      <c r="AB78" s="385"/>
      <c r="AC78" s="385"/>
      <c r="AD78" s="385"/>
      <c r="AE78" s="385"/>
      <c r="AF78" s="385"/>
      <c r="AG78" s="385"/>
      <c r="AH78" s="396" t="str">
        <f t="shared" si="5"/>
        <v/>
      </c>
      <c r="AI78" s="396"/>
      <c r="AJ78" s="414"/>
      <c r="AK78" s="414"/>
      <c r="AL78" s="381" t="str">
        <f t="shared" si="6"/>
        <v/>
      </c>
      <c r="AM78" s="382"/>
      <c r="AN78" s="383"/>
      <c r="AO78" s="368" t="str">
        <f t="shared" si="3"/>
        <v/>
      </c>
      <c r="AT78" s="386" t="str">
        <f t="shared" si="7"/>
        <v/>
      </c>
      <c r="AU78" s="387"/>
    </row>
    <row r="79" spans="1:47" s="68" customFormat="1" ht="18.75" x14ac:dyDescent="0.3">
      <c r="A79" s="67"/>
      <c r="B79" s="175">
        <v>30</v>
      </c>
      <c r="C79" s="176"/>
      <c r="D79" s="720"/>
      <c r="E79" s="720"/>
      <c r="F79" s="720"/>
      <c r="G79" s="720"/>
      <c r="H79" s="720"/>
      <c r="I79" s="720"/>
      <c r="J79" s="720"/>
      <c r="K79" s="720"/>
      <c r="L79" s="720"/>
      <c r="M79" s="725"/>
      <c r="N79" s="725"/>
      <c r="O79" s="417"/>
      <c r="P79" s="417"/>
      <c r="Q79" s="417"/>
      <c r="R79" s="417"/>
      <c r="S79" s="416" t="str">
        <f t="shared" si="4"/>
        <v/>
      </c>
      <c r="T79" s="416"/>
      <c r="U79" s="416"/>
      <c r="V79" s="416"/>
      <c r="W79" s="416"/>
      <c r="X79" s="416"/>
      <c r="Y79" s="416"/>
      <c r="Z79" s="385"/>
      <c r="AA79" s="385"/>
      <c r="AB79" s="385"/>
      <c r="AC79" s="385"/>
      <c r="AD79" s="385"/>
      <c r="AE79" s="385"/>
      <c r="AF79" s="385"/>
      <c r="AG79" s="385"/>
      <c r="AH79" s="396" t="str">
        <f t="shared" si="5"/>
        <v/>
      </c>
      <c r="AI79" s="396"/>
      <c r="AJ79" s="414"/>
      <c r="AK79" s="414"/>
      <c r="AL79" s="381" t="str">
        <f t="shared" si="6"/>
        <v/>
      </c>
      <c r="AM79" s="382"/>
      <c r="AN79" s="383"/>
      <c r="AO79" s="368" t="str">
        <f t="shared" si="3"/>
        <v/>
      </c>
      <c r="AT79" s="386" t="str">
        <f t="shared" si="7"/>
        <v/>
      </c>
      <c r="AU79" s="387"/>
    </row>
    <row r="80" spans="1:47" s="68" customFormat="1" ht="18.75" x14ac:dyDescent="0.3">
      <c r="A80" s="67"/>
      <c r="B80" s="175">
        <v>31</v>
      </c>
      <c r="C80" s="176"/>
      <c r="D80" s="720"/>
      <c r="E80" s="720"/>
      <c r="F80" s="720"/>
      <c r="G80" s="720"/>
      <c r="H80" s="720"/>
      <c r="I80" s="720"/>
      <c r="J80" s="720"/>
      <c r="K80" s="720"/>
      <c r="L80" s="720"/>
      <c r="M80" s="725"/>
      <c r="N80" s="725"/>
      <c r="O80" s="417"/>
      <c r="P80" s="417"/>
      <c r="Q80" s="417"/>
      <c r="R80" s="417"/>
      <c r="S80" s="416" t="str">
        <f t="shared" si="4"/>
        <v/>
      </c>
      <c r="T80" s="416"/>
      <c r="U80" s="416"/>
      <c r="V80" s="416"/>
      <c r="W80" s="416"/>
      <c r="X80" s="416"/>
      <c r="Y80" s="416"/>
      <c r="Z80" s="385"/>
      <c r="AA80" s="385"/>
      <c r="AB80" s="385"/>
      <c r="AC80" s="385"/>
      <c r="AD80" s="385"/>
      <c r="AE80" s="385"/>
      <c r="AF80" s="385"/>
      <c r="AG80" s="385"/>
      <c r="AH80" s="396" t="str">
        <f t="shared" si="5"/>
        <v/>
      </c>
      <c r="AI80" s="396"/>
      <c r="AJ80" s="414"/>
      <c r="AK80" s="414"/>
      <c r="AL80" s="381" t="str">
        <f t="shared" si="6"/>
        <v/>
      </c>
      <c r="AM80" s="382"/>
      <c r="AN80" s="383"/>
      <c r="AO80" s="368" t="str">
        <f t="shared" si="3"/>
        <v/>
      </c>
      <c r="AT80" s="386" t="str">
        <f t="shared" si="7"/>
        <v/>
      </c>
      <c r="AU80" s="387"/>
    </row>
    <row r="81" spans="1:47" s="68" customFormat="1" ht="18.75" x14ac:dyDescent="0.3">
      <c r="A81" s="67"/>
      <c r="B81" s="175">
        <v>32</v>
      </c>
      <c r="C81" s="176"/>
      <c r="D81" s="720"/>
      <c r="E81" s="720"/>
      <c r="F81" s="720"/>
      <c r="G81" s="720"/>
      <c r="H81" s="720"/>
      <c r="I81" s="720"/>
      <c r="J81" s="720"/>
      <c r="K81" s="720"/>
      <c r="L81" s="720"/>
      <c r="M81" s="725"/>
      <c r="N81" s="725"/>
      <c r="O81" s="417"/>
      <c r="P81" s="417"/>
      <c r="Q81" s="417"/>
      <c r="R81" s="417"/>
      <c r="S81" s="416" t="str">
        <f t="shared" si="4"/>
        <v/>
      </c>
      <c r="T81" s="416"/>
      <c r="U81" s="416"/>
      <c r="V81" s="416"/>
      <c r="W81" s="416"/>
      <c r="X81" s="416"/>
      <c r="Y81" s="416"/>
      <c r="Z81" s="385"/>
      <c r="AA81" s="385"/>
      <c r="AB81" s="385"/>
      <c r="AC81" s="385"/>
      <c r="AD81" s="385"/>
      <c r="AE81" s="385"/>
      <c r="AF81" s="385"/>
      <c r="AG81" s="385"/>
      <c r="AH81" s="396" t="str">
        <f t="shared" si="5"/>
        <v/>
      </c>
      <c r="AI81" s="396"/>
      <c r="AJ81" s="414"/>
      <c r="AK81" s="414"/>
      <c r="AL81" s="381" t="str">
        <f t="shared" si="6"/>
        <v/>
      </c>
      <c r="AM81" s="382"/>
      <c r="AN81" s="383"/>
      <c r="AO81" s="368" t="str">
        <f t="shared" si="3"/>
        <v/>
      </c>
      <c r="AT81" s="386" t="str">
        <f t="shared" si="7"/>
        <v/>
      </c>
      <c r="AU81" s="387"/>
    </row>
    <row r="82" spans="1:47" s="68" customFormat="1" ht="18.75" x14ac:dyDescent="0.3">
      <c r="A82" s="67"/>
      <c r="B82" s="175">
        <v>33</v>
      </c>
      <c r="C82" s="176"/>
      <c r="D82" s="720"/>
      <c r="E82" s="720"/>
      <c r="F82" s="720"/>
      <c r="G82" s="720"/>
      <c r="H82" s="720"/>
      <c r="I82" s="720"/>
      <c r="J82" s="720"/>
      <c r="K82" s="720"/>
      <c r="L82" s="720"/>
      <c r="M82" s="725"/>
      <c r="N82" s="725"/>
      <c r="O82" s="417"/>
      <c r="P82" s="417"/>
      <c r="Q82" s="417"/>
      <c r="R82" s="417"/>
      <c r="S82" s="416" t="str">
        <f t="shared" si="4"/>
        <v/>
      </c>
      <c r="T82" s="416"/>
      <c r="U82" s="416"/>
      <c r="V82" s="416"/>
      <c r="W82" s="416"/>
      <c r="X82" s="416"/>
      <c r="Y82" s="416"/>
      <c r="Z82" s="385"/>
      <c r="AA82" s="385"/>
      <c r="AB82" s="385"/>
      <c r="AC82" s="385"/>
      <c r="AD82" s="385"/>
      <c r="AE82" s="385"/>
      <c r="AF82" s="385"/>
      <c r="AG82" s="385"/>
      <c r="AH82" s="396" t="str">
        <f t="shared" si="5"/>
        <v/>
      </c>
      <c r="AI82" s="396"/>
      <c r="AJ82" s="414"/>
      <c r="AK82" s="414"/>
      <c r="AL82" s="381" t="str">
        <f t="shared" si="6"/>
        <v/>
      </c>
      <c r="AM82" s="382"/>
      <c r="AN82" s="383"/>
      <c r="AO82" s="368" t="str">
        <f t="shared" si="3"/>
        <v/>
      </c>
      <c r="AT82" s="386" t="str">
        <f t="shared" si="7"/>
        <v/>
      </c>
      <c r="AU82" s="387"/>
    </row>
    <row r="83" spans="1:47" s="68" customFormat="1" ht="18.75" x14ac:dyDescent="0.3">
      <c r="A83" s="67"/>
      <c r="B83" s="175">
        <v>34</v>
      </c>
      <c r="C83" s="176"/>
      <c r="D83" s="720"/>
      <c r="E83" s="720"/>
      <c r="F83" s="720"/>
      <c r="G83" s="720"/>
      <c r="H83" s="720"/>
      <c r="I83" s="720"/>
      <c r="J83" s="720"/>
      <c r="K83" s="720"/>
      <c r="L83" s="720"/>
      <c r="M83" s="725"/>
      <c r="N83" s="725"/>
      <c r="O83" s="417"/>
      <c r="P83" s="417"/>
      <c r="Q83" s="417"/>
      <c r="R83" s="417"/>
      <c r="S83" s="416" t="str">
        <f t="shared" si="4"/>
        <v/>
      </c>
      <c r="T83" s="416"/>
      <c r="U83" s="416"/>
      <c r="V83" s="416"/>
      <c r="W83" s="416"/>
      <c r="X83" s="416"/>
      <c r="Y83" s="416"/>
      <c r="Z83" s="385"/>
      <c r="AA83" s="385"/>
      <c r="AB83" s="385"/>
      <c r="AC83" s="385"/>
      <c r="AD83" s="385"/>
      <c r="AE83" s="385"/>
      <c r="AF83" s="385"/>
      <c r="AG83" s="385"/>
      <c r="AH83" s="396" t="str">
        <f t="shared" si="5"/>
        <v/>
      </c>
      <c r="AI83" s="396"/>
      <c r="AJ83" s="414"/>
      <c r="AK83" s="414"/>
      <c r="AL83" s="381" t="str">
        <f t="shared" si="6"/>
        <v/>
      </c>
      <c r="AM83" s="382"/>
      <c r="AN83" s="383"/>
      <c r="AO83" s="368" t="str">
        <f t="shared" si="3"/>
        <v/>
      </c>
      <c r="AT83" s="386" t="str">
        <f t="shared" si="7"/>
        <v/>
      </c>
      <c r="AU83" s="387"/>
    </row>
    <row r="84" spans="1:47" s="68" customFormat="1" ht="18.75" x14ac:dyDescent="0.3">
      <c r="A84" s="67"/>
      <c r="B84" s="175">
        <v>35</v>
      </c>
      <c r="C84" s="176"/>
      <c r="D84" s="720"/>
      <c r="E84" s="720"/>
      <c r="F84" s="720"/>
      <c r="G84" s="720"/>
      <c r="H84" s="720"/>
      <c r="I84" s="720"/>
      <c r="J84" s="720"/>
      <c r="K84" s="720"/>
      <c r="L84" s="720"/>
      <c r="M84" s="725"/>
      <c r="N84" s="725"/>
      <c r="O84" s="417"/>
      <c r="P84" s="417"/>
      <c r="Q84" s="417"/>
      <c r="R84" s="417"/>
      <c r="S84" s="416" t="str">
        <f t="shared" si="4"/>
        <v/>
      </c>
      <c r="T84" s="416"/>
      <c r="U84" s="416"/>
      <c r="V84" s="416"/>
      <c r="W84" s="416"/>
      <c r="X84" s="416"/>
      <c r="Y84" s="416"/>
      <c r="Z84" s="385"/>
      <c r="AA84" s="385"/>
      <c r="AB84" s="385"/>
      <c r="AC84" s="385"/>
      <c r="AD84" s="385"/>
      <c r="AE84" s="385"/>
      <c r="AF84" s="385"/>
      <c r="AG84" s="385"/>
      <c r="AH84" s="396" t="str">
        <f t="shared" si="5"/>
        <v/>
      </c>
      <c r="AI84" s="396"/>
      <c r="AJ84" s="414"/>
      <c r="AK84" s="414"/>
      <c r="AL84" s="381" t="str">
        <f t="shared" si="6"/>
        <v/>
      </c>
      <c r="AM84" s="382"/>
      <c r="AN84" s="383"/>
      <c r="AO84" s="368" t="str">
        <f t="shared" si="3"/>
        <v/>
      </c>
      <c r="AT84" s="386" t="str">
        <f t="shared" si="7"/>
        <v/>
      </c>
      <c r="AU84" s="387"/>
    </row>
    <row r="85" spans="1:47" s="68" customFormat="1" ht="18.75" x14ac:dyDescent="0.3">
      <c r="A85" s="67"/>
      <c r="B85" s="175">
        <v>36</v>
      </c>
      <c r="C85" s="176"/>
      <c r="D85" s="720"/>
      <c r="E85" s="720"/>
      <c r="F85" s="720"/>
      <c r="G85" s="720"/>
      <c r="H85" s="720"/>
      <c r="I85" s="720"/>
      <c r="J85" s="720"/>
      <c r="K85" s="720"/>
      <c r="L85" s="720"/>
      <c r="M85" s="725"/>
      <c r="N85" s="725"/>
      <c r="O85" s="417"/>
      <c r="P85" s="417"/>
      <c r="Q85" s="417"/>
      <c r="R85" s="417"/>
      <c r="S85" s="416" t="str">
        <f t="shared" si="4"/>
        <v/>
      </c>
      <c r="T85" s="416"/>
      <c r="U85" s="416"/>
      <c r="V85" s="416"/>
      <c r="W85" s="416"/>
      <c r="X85" s="416"/>
      <c r="Y85" s="416"/>
      <c r="Z85" s="385"/>
      <c r="AA85" s="385"/>
      <c r="AB85" s="385"/>
      <c r="AC85" s="385"/>
      <c r="AD85" s="385"/>
      <c r="AE85" s="385"/>
      <c r="AF85" s="385"/>
      <c r="AG85" s="385"/>
      <c r="AH85" s="396" t="str">
        <f t="shared" si="5"/>
        <v/>
      </c>
      <c r="AI85" s="396"/>
      <c r="AJ85" s="414"/>
      <c r="AK85" s="414"/>
      <c r="AL85" s="381" t="str">
        <f t="shared" si="6"/>
        <v/>
      </c>
      <c r="AM85" s="382"/>
      <c r="AN85" s="383"/>
      <c r="AO85" s="368" t="str">
        <f t="shared" si="3"/>
        <v/>
      </c>
      <c r="AT85" s="386" t="str">
        <f t="shared" si="7"/>
        <v/>
      </c>
      <c r="AU85" s="387"/>
    </row>
    <row r="86" spans="1:47" s="68" customFormat="1" ht="18.75" x14ac:dyDescent="0.3">
      <c r="A86" s="67"/>
      <c r="B86" s="175">
        <v>37</v>
      </c>
      <c r="C86" s="176"/>
      <c r="D86" s="720"/>
      <c r="E86" s="720"/>
      <c r="F86" s="720"/>
      <c r="G86" s="720"/>
      <c r="H86" s="720"/>
      <c r="I86" s="720"/>
      <c r="J86" s="720"/>
      <c r="K86" s="720"/>
      <c r="L86" s="720"/>
      <c r="M86" s="725"/>
      <c r="N86" s="725"/>
      <c r="O86" s="417"/>
      <c r="P86" s="417"/>
      <c r="Q86" s="417"/>
      <c r="R86" s="417"/>
      <c r="S86" s="416" t="str">
        <f t="shared" si="4"/>
        <v/>
      </c>
      <c r="T86" s="416"/>
      <c r="U86" s="416"/>
      <c r="V86" s="416"/>
      <c r="W86" s="416"/>
      <c r="X86" s="416"/>
      <c r="Y86" s="416"/>
      <c r="Z86" s="385"/>
      <c r="AA86" s="385"/>
      <c r="AB86" s="385"/>
      <c r="AC86" s="385"/>
      <c r="AD86" s="385"/>
      <c r="AE86" s="385"/>
      <c r="AF86" s="385"/>
      <c r="AG86" s="385"/>
      <c r="AH86" s="396" t="str">
        <f t="shared" si="5"/>
        <v/>
      </c>
      <c r="AI86" s="396"/>
      <c r="AJ86" s="414"/>
      <c r="AK86" s="414"/>
      <c r="AL86" s="381" t="str">
        <f t="shared" si="6"/>
        <v/>
      </c>
      <c r="AM86" s="382"/>
      <c r="AN86" s="383"/>
      <c r="AO86" s="368" t="str">
        <f t="shared" si="3"/>
        <v/>
      </c>
      <c r="AT86" s="386" t="str">
        <f t="shared" si="7"/>
        <v/>
      </c>
      <c r="AU86" s="387"/>
    </row>
    <row r="87" spans="1:47" s="68" customFormat="1" ht="18.75" x14ac:dyDescent="0.3">
      <c r="A87" s="67"/>
      <c r="B87" s="175">
        <v>38</v>
      </c>
      <c r="C87" s="176"/>
      <c r="D87" s="720"/>
      <c r="E87" s="720"/>
      <c r="F87" s="720"/>
      <c r="G87" s="720"/>
      <c r="H87" s="720"/>
      <c r="I87" s="720"/>
      <c r="J87" s="720"/>
      <c r="K87" s="720"/>
      <c r="L87" s="720"/>
      <c r="M87" s="725"/>
      <c r="N87" s="725"/>
      <c r="O87" s="417"/>
      <c r="P87" s="417"/>
      <c r="Q87" s="417"/>
      <c r="R87" s="417"/>
      <c r="S87" s="416" t="str">
        <f t="shared" si="4"/>
        <v/>
      </c>
      <c r="T87" s="416"/>
      <c r="U87" s="416"/>
      <c r="V87" s="416"/>
      <c r="W87" s="416"/>
      <c r="X87" s="416"/>
      <c r="Y87" s="416"/>
      <c r="Z87" s="385"/>
      <c r="AA87" s="385"/>
      <c r="AB87" s="385"/>
      <c r="AC87" s="385"/>
      <c r="AD87" s="385"/>
      <c r="AE87" s="385"/>
      <c r="AF87" s="385"/>
      <c r="AG87" s="385"/>
      <c r="AH87" s="396" t="str">
        <f t="shared" si="5"/>
        <v/>
      </c>
      <c r="AI87" s="396"/>
      <c r="AJ87" s="414"/>
      <c r="AK87" s="414"/>
      <c r="AL87" s="381" t="str">
        <f t="shared" si="6"/>
        <v/>
      </c>
      <c r="AM87" s="382"/>
      <c r="AN87" s="383"/>
      <c r="AO87" s="368" t="str">
        <f t="shared" si="3"/>
        <v/>
      </c>
      <c r="AT87" s="386" t="str">
        <f t="shared" si="7"/>
        <v/>
      </c>
      <c r="AU87" s="387"/>
    </row>
    <row r="88" spans="1:47" s="68" customFormat="1" ht="18.75" x14ac:dyDescent="0.3">
      <c r="A88" s="67"/>
      <c r="B88" s="175">
        <v>39</v>
      </c>
      <c r="C88" s="176"/>
      <c r="D88" s="720"/>
      <c r="E88" s="720"/>
      <c r="F88" s="720"/>
      <c r="G88" s="720"/>
      <c r="H88" s="720"/>
      <c r="I88" s="720"/>
      <c r="J88" s="720"/>
      <c r="K88" s="720"/>
      <c r="L88" s="720"/>
      <c r="M88" s="725"/>
      <c r="N88" s="725"/>
      <c r="O88" s="417"/>
      <c r="P88" s="417"/>
      <c r="Q88" s="417"/>
      <c r="R88" s="417"/>
      <c r="S88" s="416" t="str">
        <f t="shared" si="4"/>
        <v/>
      </c>
      <c r="T88" s="416"/>
      <c r="U88" s="416"/>
      <c r="V88" s="416"/>
      <c r="W88" s="416"/>
      <c r="X88" s="416"/>
      <c r="Y88" s="416"/>
      <c r="Z88" s="385"/>
      <c r="AA88" s="385"/>
      <c r="AB88" s="385"/>
      <c r="AC88" s="385"/>
      <c r="AD88" s="385"/>
      <c r="AE88" s="385"/>
      <c r="AF88" s="385"/>
      <c r="AG88" s="385"/>
      <c r="AH88" s="396" t="str">
        <f t="shared" si="5"/>
        <v/>
      </c>
      <c r="AI88" s="396"/>
      <c r="AJ88" s="414"/>
      <c r="AK88" s="414"/>
      <c r="AL88" s="381" t="str">
        <f t="shared" si="6"/>
        <v/>
      </c>
      <c r="AM88" s="382"/>
      <c r="AN88" s="383"/>
      <c r="AO88" s="368" t="str">
        <f t="shared" si="3"/>
        <v/>
      </c>
      <c r="AT88" s="386" t="str">
        <f t="shared" si="7"/>
        <v/>
      </c>
      <c r="AU88" s="387"/>
    </row>
    <row r="89" spans="1:47" s="68" customFormat="1" ht="18.75" x14ac:dyDescent="0.3">
      <c r="A89" s="67"/>
      <c r="B89" s="175">
        <v>40</v>
      </c>
      <c r="C89" s="176"/>
      <c r="D89" s="720"/>
      <c r="E89" s="720"/>
      <c r="F89" s="720"/>
      <c r="G89" s="720"/>
      <c r="H89" s="720"/>
      <c r="I89" s="720"/>
      <c r="J89" s="720"/>
      <c r="K89" s="720"/>
      <c r="L89" s="720"/>
      <c r="M89" s="725"/>
      <c r="N89" s="725"/>
      <c r="O89" s="417"/>
      <c r="P89" s="417"/>
      <c r="Q89" s="417"/>
      <c r="R89" s="417"/>
      <c r="S89" s="416" t="str">
        <f t="shared" si="4"/>
        <v/>
      </c>
      <c r="T89" s="416"/>
      <c r="U89" s="416"/>
      <c r="V89" s="416"/>
      <c r="W89" s="416"/>
      <c r="X89" s="416"/>
      <c r="Y89" s="416"/>
      <c r="Z89" s="385"/>
      <c r="AA89" s="385"/>
      <c r="AB89" s="385"/>
      <c r="AC89" s="385"/>
      <c r="AD89" s="385"/>
      <c r="AE89" s="385"/>
      <c r="AF89" s="385"/>
      <c r="AG89" s="385"/>
      <c r="AH89" s="396" t="str">
        <f t="shared" si="5"/>
        <v/>
      </c>
      <c r="AI89" s="396"/>
      <c r="AJ89" s="414"/>
      <c r="AK89" s="414"/>
      <c r="AL89" s="381" t="str">
        <f t="shared" si="6"/>
        <v/>
      </c>
      <c r="AM89" s="382"/>
      <c r="AN89" s="383"/>
      <c r="AO89" s="368" t="str">
        <f t="shared" si="3"/>
        <v/>
      </c>
      <c r="AT89" s="386" t="str">
        <f t="shared" si="7"/>
        <v/>
      </c>
      <c r="AU89" s="387"/>
    </row>
    <row r="90" spans="1:47" s="68" customFormat="1" ht="18.75" x14ac:dyDescent="0.3">
      <c r="A90" s="67"/>
      <c r="B90" s="175">
        <v>41</v>
      </c>
      <c r="C90" s="176"/>
      <c r="D90" s="720"/>
      <c r="E90" s="720"/>
      <c r="F90" s="720"/>
      <c r="G90" s="720"/>
      <c r="H90" s="720"/>
      <c r="I90" s="720"/>
      <c r="J90" s="720"/>
      <c r="K90" s="720"/>
      <c r="L90" s="720"/>
      <c r="M90" s="725"/>
      <c r="N90" s="725"/>
      <c r="O90" s="417"/>
      <c r="P90" s="417"/>
      <c r="Q90" s="417"/>
      <c r="R90" s="417"/>
      <c r="S90" s="416" t="str">
        <f t="shared" si="4"/>
        <v/>
      </c>
      <c r="T90" s="416"/>
      <c r="U90" s="416"/>
      <c r="V90" s="416"/>
      <c r="W90" s="416"/>
      <c r="X90" s="416"/>
      <c r="Y90" s="416"/>
      <c r="Z90" s="385"/>
      <c r="AA90" s="385"/>
      <c r="AB90" s="385"/>
      <c r="AC90" s="385"/>
      <c r="AD90" s="385"/>
      <c r="AE90" s="385"/>
      <c r="AF90" s="385"/>
      <c r="AG90" s="385"/>
      <c r="AH90" s="396" t="str">
        <f t="shared" si="5"/>
        <v/>
      </c>
      <c r="AI90" s="396"/>
      <c r="AJ90" s="414"/>
      <c r="AK90" s="414"/>
      <c r="AL90" s="381" t="str">
        <f t="shared" si="6"/>
        <v/>
      </c>
      <c r="AM90" s="382"/>
      <c r="AN90" s="383"/>
      <c r="AO90" s="368" t="str">
        <f t="shared" si="3"/>
        <v/>
      </c>
      <c r="AT90" s="386" t="str">
        <f t="shared" si="7"/>
        <v/>
      </c>
      <c r="AU90" s="387"/>
    </row>
    <row r="91" spans="1:47" s="68" customFormat="1" ht="18.75" x14ac:dyDescent="0.3">
      <c r="A91" s="67"/>
      <c r="B91" s="175">
        <v>42</v>
      </c>
      <c r="C91" s="176"/>
      <c r="D91" s="720"/>
      <c r="E91" s="720"/>
      <c r="F91" s="720"/>
      <c r="G91" s="720"/>
      <c r="H91" s="720"/>
      <c r="I91" s="720"/>
      <c r="J91" s="720"/>
      <c r="K91" s="720"/>
      <c r="L91" s="720"/>
      <c r="M91" s="725"/>
      <c r="N91" s="725"/>
      <c r="O91" s="724"/>
      <c r="P91" s="724"/>
      <c r="Q91" s="724"/>
      <c r="R91" s="724"/>
      <c r="S91" s="416" t="str">
        <f t="shared" si="4"/>
        <v/>
      </c>
      <c r="T91" s="416"/>
      <c r="U91" s="416"/>
      <c r="V91" s="416"/>
      <c r="W91" s="416"/>
      <c r="X91" s="416"/>
      <c r="Y91" s="416"/>
      <c r="Z91" s="385"/>
      <c r="AA91" s="385"/>
      <c r="AB91" s="385"/>
      <c r="AC91" s="385"/>
      <c r="AD91" s="385"/>
      <c r="AE91" s="385"/>
      <c r="AF91" s="385"/>
      <c r="AG91" s="385"/>
      <c r="AH91" s="396" t="str">
        <f t="shared" si="5"/>
        <v/>
      </c>
      <c r="AI91" s="396"/>
      <c r="AJ91" s="414"/>
      <c r="AK91" s="414"/>
      <c r="AL91" s="381" t="str">
        <f t="shared" si="6"/>
        <v/>
      </c>
      <c r="AM91" s="382"/>
      <c r="AN91" s="383"/>
      <c r="AO91" s="368" t="str">
        <f t="shared" si="3"/>
        <v/>
      </c>
      <c r="AT91" s="386" t="str">
        <f t="shared" si="7"/>
        <v/>
      </c>
      <c r="AU91" s="387"/>
    </row>
    <row r="92" spans="1:47" ht="18.75" x14ac:dyDescent="0.3">
      <c r="B92" s="706"/>
      <c r="C92" s="707"/>
      <c r="D92" s="714" t="s">
        <v>120</v>
      </c>
      <c r="E92" s="714"/>
      <c r="F92" s="714"/>
      <c r="G92" s="714"/>
      <c r="H92" s="714"/>
      <c r="I92" s="714"/>
      <c r="J92" s="714"/>
      <c r="K92" s="714"/>
      <c r="L92" s="714"/>
      <c r="M92" s="694">
        <f>SUM(M71:N91)</f>
        <v>0</v>
      </c>
      <c r="N92" s="694"/>
      <c r="O92" s="695"/>
      <c r="P92" s="695"/>
      <c r="Q92" s="695"/>
      <c r="R92" s="695"/>
      <c r="S92" s="726">
        <f>SUM(S71:Y91)</f>
        <v>0</v>
      </c>
      <c r="T92" s="726"/>
      <c r="U92" s="726"/>
      <c r="V92" s="726"/>
      <c r="W92" s="726"/>
      <c r="X92" s="726"/>
      <c r="Y92" s="726"/>
      <c r="Z92" s="411">
        <f>SUM(Z71:Z91)</f>
        <v>0</v>
      </c>
      <c r="AA92" s="411"/>
      <c r="AB92" s="411"/>
      <c r="AC92" s="411"/>
      <c r="AD92" s="411"/>
      <c r="AE92" s="411">
        <f>SUM(AE71:AE91)</f>
        <v>0</v>
      </c>
      <c r="AF92" s="411">
        <f>SUM(AF71:AG91)</f>
        <v>0</v>
      </c>
      <c r="AG92" s="411"/>
      <c r="AH92" s="411">
        <f>SUM(AH71:AI91)</f>
        <v>0</v>
      </c>
      <c r="AI92" s="411"/>
      <c r="AJ92" s="440"/>
      <c r="AK92" s="440"/>
      <c r="AL92" s="411">
        <f>SUM(AL71:AN91)</f>
        <v>0</v>
      </c>
      <c r="AM92" s="411"/>
      <c r="AN92" s="411"/>
      <c r="AO92" s="367">
        <f>SUM(AO71:AO91)</f>
        <v>0</v>
      </c>
      <c r="AT92" s="379">
        <f>SUM(AT71:AU91)</f>
        <v>0</v>
      </c>
      <c r="AU92" s="380"/>
    </row>
    <row r="93" spans="1:47" ht="8.25" customHeight="1" x14ac:dyDescent="0.2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R93" s="50"/>
      <c r="S93" s="50"/>
      <c r="T93" s="50"/>
      <c r="U93" s="50"/>
      <c r="AA93" s="51"/>
      <c r="AB93" s="51"/>
      <c r="AC93" s="51"/>
    </row>
    <row r="94" spans="1:47" s="3" customFormat="1" ht="15.75" customHeight="1" x14ac:dyDescent="0.25">
      <c r="B94" s="727" t="s">
        <v>141</v>
      </c>
      <c r="C94" s="728"/>
      <c r="D94" s="728"/>
      <c r="E94" s="728"/>
      <c r="F94" s="728"/>
      <c r="G94" s="729"/>
      <c r="H94" s="715" t="str">
        <f>R41</f>
        <v xml:space="preserve">בעת מילוי הטופס יש לרשום מידע בלתי מסווג בלבד </v>
      </c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7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441" t="s">
        <v>121</v>
      </c>
      <c r="AK94" s="441"/>
      <c r="AL94" s="703">
        <f>AL92*M106</f>
        <v>0</v>
      </c>
      <c r="AM94" s="704"/>
      <c r="AN94" s="705"/>
    </row>
    <row r="96" spans="1:47" s="3" customFormat="1" x14ac:dyDescent="0.2">
      <c r="B96" s="34" t="s">
        <v>42</v>
      </c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AI96" s="8"/>
      <c r="AJ96" s="8"/>
    </row>
    <row r="97" spans="1:40" s="3" customFormat="1" ht="8.25" customHeight="1" x14ac:dyDescent="0.2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R97" s="50"/>
      <c r="S97" s="50"/>
      <c r="T97" s="50"/>
      <c r="U97" s="50"/>
      <c r="AA97" s="51"/>
      <c r="AB97" s="51"/>
      <c r="AC97" s="51"/>
      <c r="AI97" s="8"/>
      <c r="AJ97" s="8"/>
    </row>
    <row r="98" spans="1:40" s="3" customFormat="1" x14ac:dyDescent="0.2">
      <c r="B98" s="69"/>
      <c r="C98" s="438" t="s">
        <v>0</v>
      </c>
      <c r="D98" s="438"/>
      <c r="E98" s="438"/>
      <c r="F98" s="438"/>
      <c r="G98" s="438"/>
      <c r="H98" s="438"/>
      <c r="I98" s="438"/>
      <c r="J98" s="438"/>
      <c r="K98" s="438"/>
      <c r="L98" s="439"/>
      <c r="M98" s="696">
        <f>'שורות 21-1'!M98:Q98</f>
        <v>0</v>
      </c>
      <c r="N98" s="697"/>
      <c r="O98" s="697"/>
      <c r="P98" s="697"/>
      <c r="Q98" s="698"/>
      <c r="R98" s="398" t="s">
        <v>50</v>
      </c>
      <c r="S98" s="399"/>
      <c r="T98" s="399"/>
      <c r="U98" s="400"/>
      <c r="V98" s="711">
        <f>'שורות 21-1'!V98:AC98</f>
        <v>0</v>
      </c>
      <c r="W98" s="712"/>
      <c r="X98" s="712"/>
      <c r="Y98" s="712"/>
      <c r="Z98" s="712"/>
      <c r="AA98" s="712"/>
      <c r="AB98" s="712"/>
      <c r="AC98" s="713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spans="1:40" s="3" customFormat="1" ht="8.25" customHeight="1" x14ac:dyDescent="0.2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R99" s="50"/>
      <c r="S99" s="50"/>
      <c r="T99" s="50"/>
      <c r="U99" s="50"/>
      <c r="AA99" s="51"/>
      <c r="AB99" s="51"/>
      <c r="AC99" s="51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spans="1:40" s="3" customFormat="1" x14ac:dyDescent="0.2">
      <c r="B100" s="50"/>
      <c r="C100" s="437" t="s">
        <v>2</v>
      </c>
      <c r="D100" s="438"/>
      <c r="E100" s="438"/>
      <c r="F100" s="438"/>
      <c r="G100" s="438"/>
      <c r="H100" s="438"/>
      <c r="I100" s="438"/>
      <c r="J100" s="438"/>
      <c r="K100" s="438"/>
      <c r="L100" s="439"/>
      <c r="M100" s="696">
        <f>'שורות 21-1'!M100:Q100</f>
        <v>0</v>
      </c>
      <c r="N100" s="697"/>
      <c r="O100" s="697"/>
      <c r="P100" s="697"/>
      <c r="Q100" s="698"/>
      <c r="R100" s="398" t="s">
        <v>50</v>
      </c>
      <c r="S100" s="399"/>
      <c r="T100" s="399"/>
      <c r="U100" s="400"/>
      <c r="V100" s="711">
        <f>'שורות 21-1'!V100:AC100</f>
        <v>0</v>
      </c>
      <c r="W100" s="712"/>
      <c r="X100" s="712"/>
      <c r="Y100" s="712"/>
      <c r="Z100" s="712"/>
      <c r="AA100" s="712"/>
      <c r="AB100" s="712"/>
      <c r="AC100" s="713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spans="1:40" s="3" customFormat="1" ht="8.25" customHeight="1" x14ac:dyDescent="0.2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R101" s="50"/>
      <c r="S101" s="50"/>
      <c r="T101" s="50"/>
      <c r="U101" s="50"/>
      <c r="AA101" s="51"/>
      <c r="AB101" s="51"/>
      <c r="AC101" s="51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spans="1:40" s="3" customFormat="1" x14ac:dyDescent="0.2">
      <c r="B102" s="50"/>
      <c r="C102" s="721" t="str">
        <f>'שורות 21-1'!C102:L102</f>
        <v>מדד החודש האחרון בו ניתנו השירותים, שבגינם נדרש תשלום בחשבון זה</v>
      </c>
      <c r="D102" s="722"/>
      <c r="E102" s="722"/>
      <c r="F102" s="722"/>
      <c r="G102" s="722"/>
      <c r="H102" s="722"/>
      <c r="I102" s="722"/>
      <c r="J102" s="722"/>
      <c r="K102" s="722"/>
      <c r="L102" s="723"/>
      <c r="M102" s="699">
        <f>'שורות 21-1'!M102:Q102</f>
        <v>0</v>
      </c>
      <c r="N102" s="700"/>
      <c r="O102" s="700"/>
      <c r="P102" s="700"/>
      <c r="Q102" s="701"/>
      <c r="R102" s="398" t="s">
        <v>50</v>
      </c>
      <c r="S102" s="399"/>
      <c r="T102" s="399"/>
      <c r="U102" s="400"/>
      <c r="V102" s="711">
        <f>'שורות 21-1'!V102:AC102</f>
        <v>0</v>
      </c>
      <c r="W102" s="712"/>
      <c r="X102" s="712"/>
      <c r="Y102" s="712"/>
      <c r="Z102" s="712"/>
      <c r="AA102" s="712"/>
      <c r="AB102" s="712"/>
      <c r="AC102" s="713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spans="1:40" s="3" customFormat="1" ht="8.25" customHeight="1" x14ac:dyDescent="0.2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R103" s="50"/>
      <c r="S103" s="50"/>
      <c r="T103" s="50"/>
      <c r="U103" s="50"/>
      <c r="AA103" s="51"/>
      <c r="AB103" s="51"/>
      <c r="AC103" s="51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spans="1:40" s="3" customFormat="1" x14ac:dyDescent="0.2">
      <c r="B104" s="50"/>
      <c r="C104" s="437" t="s">
        <v>51</v>
      </c>
      <c r="D104" s="438"/>
      <c r="E104" s="438"/>
      <c r="F104" s="438"/>
      <c r="G104" s="438"/>
      <c r="H104" s="438"/>
      <c r="I104" s="438"/>
      <c r="J104" s="438"/>
      <c r="K104" s="438"/>
      <c r="L104" s="708"/>
      <c r="M104" s="709">
        <f>'שורות 21-1'!M104:Q104</f>
        <v>0</v>
      </c>
      <c r="N104" s="710"/>
      <c r="O104" s="710"/>
      <c r="P104" s="710"/>
      <c r="Q104" s="710"/>
      <c r="R104" s="127"/>
      <c r="S104" s="127"/>
      <c r="T104" s="114"/>
      <c r="U104" s="114"/>
      <c r="V104" s="184"/>
      <c r="W104" s="184"/>
      <c r="X104" s="184"/>
      <c r="Y104" s="184"/>
      <c r="Z104" s="184"/>
      <c r="AA104" s="184"/>
      <c r="AB104" s="184"/>
      <c r="AC104" s="184"/>
      <c r="AD104" s="21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spans="1:40" s="3" customFormat="1" ht="8.25" customHeight="1" x14ac:dyDescent="0.2">
      <c r="B105" s="50"/>
      <c r="C105" s="70"/>
      <c r="D105" s="70"/>
      <c r="E105" s="70"/>
      <c r="F105" s="50"/>
      <c r="G105" s="50"/>
      <c r="H105" s="50"/>
      <c r="I105" s="50"/>
      <c r="J105" s="50"/>
      <c r="K105" s="50"/>
      <c r="L105" s="50"/>
      <c r="R105" s="50"/>
      <c r="S105" s="50"/>
      <c r="T105" s="50"/>
      <c r="U105" s="50"/>
      <c r="V105" s="114"/>
      <c r="W105" s="114"/>
      <c r="X105" s="114"/>
      <c r="Y105" s="114"/>
      <c r="Z105" s="114"/>
      <c r="AA105" s="51"/>
      <c r="AB105" s="51"/>
      <c r="AC105" s="51"/>
      <c r="AI105" s="8"/>
      <c r="AJ105" s="8"/>
    </row>
    <row r="106" spans="1:40" s="3" customFormat="1" ht="17.25" customHeight="1" x14ac:dyDescent="0.2">
      <c r="B106" s="50"/>
      <c r="C106" s="398" t="s">
        <v>66</v>
      </c>
      <c r="D106" s="399"/>
      <c r="E106" s="399"/>
      <c r="F106" s="399"/>
      <c r="G106" s="399"/>
      <c r="H106" s="399"/>
      <c r="I106" s="399"/>
      <c r="J106" s="399"/>
      <c r="K106" s="399"/>
      <c r="L106" s="681"/>
      <c r="M106" s="682">
        <f>'שורות 21-1'!M106:Q106</f>
        <v>0</v>
      </c>
      <c r="N106" s="683"/>
      <c r="O106" s="683"/>
      <c r="P106" s="683"/>
      <c r="Q106" s="683"/>
      <c r="R106" s="5"/>
      <c r="S106" s="5"/>
      <c r="T106" s="5"/>
      <c r="U106" s="114"/>
      <c r="V106" s="114"/>
      <c r="W106" s="114"/>
      <c r="X106" s="114"/>
      <c r="Y106" s="114"/>
      <c r="Z106" s="114"/>
      <c r="AA106" s="114"/>
      <c r="AB106" s="114"/>
      <c r="AC106" s="5"/>
      <c r="AI106" s="8"/>
      <c r="AJ106" s="8"/>
    </row>
    <row r="107" spans="1:40" s="3" customFormat="1" ht="13.5" thickBot="1" x14ac:dyDescent="0.25">
      <c r="AI107" s="8"/>
      <c r="AJ107" s="8"/>
    </row>
    <row r="108" spans="1:40" s="3" customFormat="1" ht="13.5" customHeight="1" thickBot="1" x14ac:dyDescent="0.25">
      <c r="B108" s="680" t="s">
        <v>31</v>
      </c>
      <c r="C108" s="680"/>
      <c r="D108" s="680"/>
      <c r="E108" s="680"/>
      <c r="F108" s="680"/>
      <c r="G108" s="680"/>
      <c r="H108" s="718" t="s">
        <v>44</v>
      </c>
      <c r="I108" s="718"/>
      <c r="J108" s="718"/>
      <c r="K108" s="718"/>
      <c r="L108" s="719"/>
      <c r="M108" s="418" t="s">
        <v>122</v>
      </c>
      <c r="N108" s="418"/>
      <c r="O108" s="418"/>
      <c r="P108" s="418"/>
      <c r="Q108" s="418"/>
      <c r="R108" s="418"/>
      <c r="S108" s="418"/>
      <c r="T108" s="418"/>
      <c r="U108" s="418"/>
      <c r="V108" s="418"/>
      <c r="W108" s="418" t="s">
        <v>123</v>
      </c>
      <c r="X108" s="418"/>
      <c r="Y108" s="418"/>
      <c r="Z108" s="418"/>
      <c r="AA108" s="418"/>
      <c r="AB108" s="418"/>
      <c r="AC108" s="418"/>
      <c r="AD108" s="418"/>
      <c r="AE108" s="418"/>
      <c r="AF108" s="185"/>
      <c r="AG108" s="415" t="s">
        <v>4</v>
      </c>
      <c r="AH108" s="415"/>
      <c r="AI108" s="415"/>
      <c r="AJ108" s="415"/>
      <c r="AK108" s="415"/>
      <c r="AL108" s="415"/>
      <c r="AM108" s="415"/>
      <c r="AN108" s="415"/>
    </row>
    <row r="109" spans="1:40" ht="17.25" thickBot="1" x14ac:dyDescent="0.25">
      <c r="B109" s="680" t="s">
        <v>11</v>
      </c>
      <c r="C109" s="680"/>
      <c r="D109" s="680"/>
      <c r="E109" s="680"/>
      <c r="F109" s="680"/>
      <c r="G109" s="680"/>
      <c r="H109" s="718"/>
      <c r="I109" s="718"/>
      <c r="J109" s="718"/>
      <c r="K109" s="718"/>
      <c r="L109" s="719"/>
      <c r="M109" s="418"/>
      <c r="N109" s="418"/>
      <c r="O109" s="418"/>
      <c r="P109" s="418"/>
      <c r="Q109" s="418"/>
      <c r="R109" s="418"/>
      <c r="S109" s="418"/>
      <c r="T109" s="418"/>
      <c r="U109" s="418"/>
      <c r="V109" s="418"/>
      <c r="W109" s="418"/>
      <c r="X109" s="418"/>
      <c r="Y109" s="418"/>
      <c r="Z109" s="418"/>
      <c r="AA109" s="418"/>
      <c r="AB109" s="418"/>
      <c r="AC109" s="418"/>
      <c r="AD109" s="418"/>
      <c r="AE109" s="418"/>
      <c r="AF109" s="186"/>
      <c r="AG109" s="415" t="s">
        <v>12</v>
      </c>
      <c r="AH109" s="415"/>
      <c r="AI109" s="415"/>
      <c r="AJ109" s="415"/>
      <c r="AK109" s="415" t="s">
        <v>13</v>
      </c>
      <c r="AL109" s="415"/>
      <c r="AM109" s="415"/>
      <c r="AN109" s="415"/>
    </row>
    <row r="110" spans="1:40" ht="31.5" customHeight="1" thickBot="1" x14ac:dyDescent="0.25">
      <c r="B110" s="172"/>
      <c r="C110" s="810">
        <f>'שורות 21-1'!C110:F110</f>
        <v>0.17</v>
      </c>
      <c r="D110" s="810"/>
      <c r="E110" s="810"/>
      <c r="F110" s="810"/>
      <c r="G110" s="173"/>
      <c r="H110" s="718"/>
      <c r="I110" s="718"/>
      <c r="J110" s="718"/>
      <c r="K110" s="718"/>
      <c r="L110" s="719"/>
      <c r="M110" s="418" t="s">
        <v>14</v>
      </c>
      <c r="N110" s="418"/>
      <c r="O110" s="418"/>
      <c r="P110" s="418"/>
      <c r="Q110" s="418"/>
      <c r="R110" s="702" t="s">
        <v>15</v>
      </c>
      <c r="S110" s="702"/>
      <c r="T110" s="702"/>
      <c r="U110" s="702"/>
      <c r="V110" s="702"/>
      <c r="W110" s="418" t="s">
        <v>14</v>
      </c>
      <c r="X110" s="418"/>
      <c r="Y110" s="418"/>
      <c r="Z110" s="418"/>
      <c r="AA110" s="418"/>
      <c r="AB110" s="418"/>
      <c r="AC110" s="668" t="s">
        <v>15</v>
      </c>
      <c r="AD110" s="668"/>
      <c r="AE110" s="668"/>
      <c r="AF110" s="186"/>
      <c r="AG110" s="418" t="s">
        <v>14</v>
      </c>
      <c r="AH110" s="418"/>
      <c r="AI110" s="412" t="s">
        <v>15</v>
      </c>
      <c r="AJ110" s="413"/>
      <c r="AK110" s="418" t="s">
        <v>14</v>
      </c>
      <c r="AL110" s="418"/>
      <c r="AM110" s="418"/>
      <c r="AN110" s="211" t="s">
        <v>15</v>
      </c>
    </row>
    <row r="111" spans="1:40" s="68" customFormat="1" ht="21" customHeight="1" thickBot="1" x14ac:dyDescent="0.25">
      <c r="A111" s="67"/>
      <c r="B111" s="685" t="s">
        <v>16</v>
      </c>
      <c r="C111" s="685"/>
      <c r="D111" s="685"/>
      <c r="E111" s="685"/>
      <c r="F111" s="685"/>
      <c r="G111" s="685"/>
      <c r="H111" s="684" t="s">
        <v>105</v>
      </c>
      <c r="I111" s="684"/>
      <c r="J111" s="684"/>
      <c r="K111" s="684"/>
      <c r="L111" s="174"/>
      <c r="M111" s="811">
        <f>AG111+W111</f>
        <v>0</v>
      </c>
      <c r="N111" s="811"/>
      <c r="O111" s="811"/>
      <c r="P111" s="811"/>
      <c r="Q111" s="811"/>
      <c r="R111" s="811"/>
      <c r="S111" s="811"/>
      <c r="T111" s="811"/>
      <c r="U111" s="811"/>
      <c r="V111" s="811"/>
      <c r="W111" s="812">
        <f>AE92</f>
        <v>0</v>
      </c>
      <c r="X111" s="812"/>
      <c r="Y111" s="812"/>
      <c r="Z111" s="812"/>
      <c r="AA111" s="812"/>
      <c r="AB111" s="812"/>
      <c r="AC111" s="813"/>
      <c r="AD111" s="813"/>
      <c r="AE111" s="813"/>
      <c r="AF111" s="270"/>
      <c r="AG111" s="811">
        <f>AL92</f>
        <v>0</v>
      </c>
      <c r="AH111" s="811"/>
      <c r="AI111" s="814"/>
      <c r="AJ111" s="815"/>
      <c r="AK111" s="811">
        <f>IF(AG111="","",(1+$C$110)*AG111)</f>
        <v>0</v>
      </c>
      <c r="AL111" s="811"/>
      <c r="AM111" s="811"/>
      <c r="AN111" s="271"/>
    </row>
    <row r="112" spans="1:40" s="68" customFormat="1" ht="18.75" customHeight="1" thickBot="1" x14ac:dyDescent="0.25">
      <c r="A112" s="67"/>
      <c r="B112" s="685"/>
      <c r="C112" s="685"/>
      <c r="D112" s="685"/>
      <c r="E112" s="685"/>
      <c r="F112" s="685"/>
      <c r="G112" s="685"/>
      <c r="H112" s="569" t="s">
        <v>17</v>
      </c>
      <c r="I112" s="569"/>
      <c r="J112" s="569"/>
      <c r="K112" s="569"/>
      <c r="L112" s="174"/>
      <c r="M112" s="811" t="str">
        <f>IF(AG112="",IF(W112="","",W112),AG112+W112)</f>
        <v/>
      </c>
      <c r="N112" s="811"/>
      <c r="O112" s="811"/>
      <c r="P112" s="811"/>
      <c r="Q112" s="811"/>
      <c r="R112" s="811"/>
      <c r="S112" s="811"/>
      <c r="T112" s="811"/>
      <c r="U112" s="811"/>
      <c r="V112" s="811"/>
      <c r="W112" s="816"/>
      <c r="X112" s="816"/>
      <c r="Y112" s="816"/>
      <c r="Z112" s="816"/>
      <c r="AA112" s="816"/>
      <c r="AB112" s="816"/>
      <c r="AC112" s="813"/>
      <c r="AD112" s="813"/>
      <c r="AE112" s="813"/>
      <c r="AF112" s="270"/>
      <c r="AG112" s="817"/>
      <c r="AH112" s="817"/>
      <c r="AI112" s="814"/>
      <c r="AJ112" s="815"/>
      <c r="AK112" s="811" t="str">
        <f t="shared" ref="AK112:AK114" si="8">IF(AG112="","",(1+$C$110)*AG112)</f>
        <v/>
      </c>
      <c r="AL112" s="811"/>
      <c r="AM112" s="811"/>
      <c r="AN112" s="271"/>
    </row>
    <row r="113" spans="1:40" s="68" customFormat="1" ht="18.75" customHeight="1" thickBot="1" x14ac:dyDescent="0.25">
      <c r="A113" s="67"/>
      <c r="B113" s="568" t="s">
        <v>98</v>
      </c>
      <c r="C113" s="568"/>
      <c r="D113" s="568"/>
      <c r="E113" s="568"/>
      <c r="F113" s="568"/>
      <c r="G113" s="568"/>
      <c r="H113" s="569" t="s">
        <v>18</v>
      </c>
      <c r="I113" s="569"/>
      <c r="J113" s="569"/>
      <c r="K113" s="569"/>
      <c r="L113" s="174"/>
      <c r="M113" s="811" t="str">
        <f>IF(AG113="",IF(W113="","",W113),AG113+W113)</f>
        <v/>
      </c>
      <c r="N113" s="811"/>
      <c r="O113" s="811"/>
      <c r="P113" s="811"/>
      <c r="Q113" s="811"/>
      <c r="R113" s="811"/>
      <c r="S113" s="811"/>
      <c r="T113" s="811"/>
      <c r="U113" s="811"/>
      <c r="V113" s="811"/>
      <c r="W113" s="816"/>
      <c r="X113" s="816"/>
      <c r="Y113" s="816"/>
      <c r="Z113" s="816"/>
      <c r="AA113" s="816"/>
      <c r="AB113" s="816"/>
      <c r="AC113" s="813"/>
      <c r="AD113" s="813"/>
      <c r="AE113" s="813"/>
      <c r="AF113" s="270"/>
      <c r="AG113" s="817"/>
      <c r="AH113" s="817"/>
      <c r="AI113" s="814"/>
      <c r="AJ113" s="815"/>
      <c r="AK113" s="811" t="str">
        <f t="shared" si="8"/>
        <v/>
      </c>
      <c r="AL113" s="811"/>
      <c r="AM113" s="811"/>
      <c r="AN113" s="271"/>
    </row>
    <row r="114" spans="1:40" s="68" customFormat="1" ht="24.75" customHeight="1" thickBot="1" x14ac:dyDescent="0.25">
      <c r="A114" s="67"/>
      <c r="B114" s="568"/>
      <c r="C114" s="568"/>
      <c r="D114" s="568"/>
      <c r="E114" s="568"/>
      <c r="F114" s="568"/>
      <c r="G114" s="568"/>
      <c r="H114" s="662" t="s">
        <v>106</v>
      </c>
      <c r="I114" s="662"/>
      <c r="J114" s="662"/>
      <c r="K114" s="662"/>
      <c r="L114" s="174"/>
      <c r="M114" s="818">
        <f>IF(AG114="",IF(W114="","",W114),AG114+W114)</f>
        <v>0</v>
      </c>
      <c r="N114" s="818"/>
      <c r="O114" s="818"/>
      <c r="P114" s="818"/>
      <c r="Q114" s="818"/>
      <c r="R114" s="818"/>
      <c r="S114" s="818"/>
      <c r="T114" s="818"/>
      <c r="U114" s="818"/>
      <c r="V114" s="818"/>
      <c r="W114" s="813">
        <f>W111+W112+W113</f>
        <v>0</v>
      </c>
      <c r="X114" s="813"/>
      <c r="Y114" s="813"/>
      <c r="Z114" s="813"/>
      <c r="AA114" s="813"/>
      <c r="AB114" s="813"/>
      <c r="AC114" s="813"/>
      <c r="AD114" s="813"/>
      <c r="AE114" s="813"/>
      <c r="AF114" s="270"/>
      <c r="AG114" s="818">
        <f>AG111+AG112+AG113</f>
        <v>0</v>
      </c>
      <c r="AH114" s="818"/>
      <c r="AI114" s="819"/>
      <c r="AJ114" s="820"/>
      <c r="AK114" s="818">
        <f t="shared" si="8"/>
        <v>0</v>
      </c>
      <c r="AL114" s="818"/>
      <c r="AM114" s="818"/>
      <c r="AN114" s="272"/>
    </row>
    <row r="115" spans="1:40" s="68" customFormat="1" ht="17.25" customHeight="1" thickBot="1" x14ac:dyDescent="0.25">
      <c r="A115" s="67"/>
      <c r="B115" s="568"/>
      <c r="C115" s="568"/>
      <c r="D115" s="568"/>
      <c r="E115" s="568"/>
      <c r="F115" s="568"/>
      <c r="G115" s="568"/>
      <c r="H115" s="569" t="s">
        <v>27</v>
      </c>
      <c r="I115" s="569"/>
      <c r="J115" s="569"/>
      <c r="K115" s="569"/>
      <c r="L115" s="174"/>
      <c r="M115" s="811">
        <f>IF(AG115="",IF(W115="","",W115),AG115+W115)</f>
        <v>0</v>
      </c>
      <c r="N115" s="811"/>
      <c r="O115" s="811"/>
      <c r="P115" s="811"/>
      <c r="Q115" s="811"/>
      <c r="R115" s="811"/>
      <c r="S115" s="811"/>
      <c r="T115" s="811"/>
      <c r="U115" s="811"/>
      <c r="V115" s="811"/>
      <c r="W115" s="816"/>
      <c r="X115" s="816"/>
      <c r="Y115" s="816"/>
      <c r="Z115" s="816"/>
      <c r="AA115" s="816"/>
      <c r="AB115" s="816"/>
      <c r="AC115" s="813"/>
      <c r="AD115" s="813"/>
      <c r="AE115" s="813"/>
      <c r="AF115" s="270"/>
      <c r="AG115" s="811">
        <f>AL94</f>
        <v>0</v>
      </c>
      <c r="AH115" s="811"/>
      <c r="AI115" s="814"/>
      <c r="AJ115" s="815"/>
      <c r="AK115" s="811">
        <f>IF(AG115="","",(1+C110)*AG115)</f>
        <v>0</v>
      </c>
      <c r="AL115" s="811"/>
      <c r="AM115" s="811"/>
      <c r="AN115" s="271"/>
    </row>
    <row r="117" spans="1:40" x14ac:dyDescent="0.2">
      <c r="A117" s="239"/>
      <c r="B117" s="239"/>
      <c r="C117" s="239"/>
      <c r="D117" s="239"/>
      <c r="E117" s="239"/>
      <c r="F117" s="239"/>
      <c r="G117" s="239"/>
      <c r="H117" s="239"/>
      <c r="I117" s="239"/>
      <c r="J117" s="239"/>
      <c r="K117" s="239"/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39"/>
      <c r="AD117" s="239"/>
      <c r="AE117" s="239"/>
      <c r="AF117" s="239"/>
      <c r="AG117" s="239"/>
      <c r="AH117" s="239"/>
      <c r="AI117" s="239"/>
      <c r="AJ117" s="239"/>
      <c r="AK117" s="239"/>
      <c r="AL117" s="239"/>
      <c r="AM117" s="239"/>
      <c r="AN117" s="239"/>
    </row>
    <row r="118" spans="1:4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9"/>
      <c r="AJ118" s="59"/>
      <c r="AK118" s="58"/>
      <c r="AL118" s="58"/>
      <c r="AM118" s="58"/>
      <c r="AN118" s="58"/>
    </row>
    <row r="119" spans="1:40" s="71" customFormat="1" x14ac:dyDescent="0.2">
      <c r="A119" s="239"/>
      <c r="B119" s="239"/>
      <c r="C119" s="239"/>
      <c r="D119" s="239"/>
      <c r="E119" s="239"/>
      <c r="F119" s="239"/>
      <c r="G119" s="239"/>
      <c r="H119" s="239"/>
      <c r="I119" s="239"/>
      <c r="J119" s="239"/>
      <c r="K119" s="239"/>
      <c r="L119" s="239"/>
      <c r="M119" s="239"/>
      <c r="N119" s="239"/>
      <c r="O119" s="239"/>
      <c r="P119" s="239"/>
      <c r="Q119" s="239"/>
      <c r="R119" s="239"/>
      <c r="S119" s="239"/>
      <c r="T119" s="239"/>
      <c r="U119" s="239"/>
      <c r="V119" s="239"/>
      <c r="W119" s="421" t="s">
        <v>83</v>
      </c>
      <c r="X119" s="421"/>
      <c r="Y119" s="421"/>
      <c r="Z119" s="421"/>
      <c r="AA119" s="421"/>
      <c r="AB119" s="421"/>
      <c r="AC119" s="421"/>
      <c r="AD119" s="421"/>
      <c r="AE119" s="421"/>
      <c r="AF119" s="421"/>
      <c r="AG119" s="421"/>
      <c r="AH119" s="421"/>
      <c r="AI119" s="421"/>
      <c r="AJ119" s="421"/>
      <c r="AK119" s="421"/>
      <c r="AL119" s="421"/>
      <c r="AM119" s="421"/>
      <c r="AN119" s="421"/>
    </row>
    <row r="120" spans="1:40" s="71" customFormat="1" x14ac:dyDescent="0.2">
      <c r="A120" s="239"/>
      <c r="B120" s="239"/>
      <c r="C120" s="239"/>
      <c r="D120" s="239"/>
      <c r="E120" s="239"/>
      <c r="F120" s="239"/>
      <c r="G120" s="239"/>
      <c r="H120" s="239"/>
      <c r="I120" s="239"/>
      <c r="J120" s="239"/>
      <c r="K120" s="239"/>
      <c r="L120" s="239"/>
      <c r="M120" s="239"/>
      <c r="N120" s="239"/>
      <c r="O120" s="239"/>
      <c r="P120" s="239"/>
      <c r="Q120" s="239"/>
      <c r="R120" s="239"/>
      <c r="S120" s="239"/>
      <c r="T120" s="239"/>
      <c r="U120" s="239"/>
      <c r="V120" s="239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21"/>
      <c r="AH120" s="421"/>
      <c r="AI120" s="421"/>
      <c r="AJ120" s="421"/>
      <c r="AK120" s="421"/>
      <c r="AL120" s="421"/>
      <c r="AM120" s="421"/>
      <c r="AN120" s="421"/>
    </row>
    <row r="121" spans="1:40" s="71" customFormat="1" x14ac:dyDescent="0.2">
      <c r="A121" s="239"/>
      <c r="B121" s="239"/>
      <c r="C121" s="239"/>
      <c r="D121" s="239"/>
      <c r="E121" s="239"/>
      <c r="F121" s="239"/>
      <c r="G121" s="239"/>
      <c r="H121" s="239"/>
      <c r="I121" s="239"/>
      <c r="J121" s="239"/>
      <c r="K121" s="239"/>
      <c r="L121" s="239"/>
      <c r="M121" s="239"/>
      <c r="N121" s="239"/>
      <c r="O121" s="239"/>
      <c r="P121" s="239"/>
      <c r="Q121" s="239"/>
      <c r="R121" s="239"/>
      <c r="S121" s="239"/>
      <c r="T121" s="239"/>
      <c r="U121" s="239"/>
      <c r="V121" s="239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21"/>
      <c r="AH121" s="421"/>
      <c r="AI121" s="421"/>
      <c r="AJ121" s="421"/>
      <c r="AK121" s="421"/>
      <c r="AL121" s="421"/>
      <c r="AM121" s="421"/>
      <c r="AN121" s="421"/>
    </row>
    <row r="122" spans="1:40" s="71" customFormat="1" x14ac:dyDescent="0.2">
      <c r="A122" s="239"/>
      <c r="B122" s="239"/>
      <c r="C122" s="239"/>
      <c r="D122" s="239"/>
      <c r="E122" s="239"/>
      <c r="F122" s="239"/>
      <c r="G122" s="239"/>
      <c r="H122" s="239"/>
      <c r="I122" s="239"/>
      <c r="J122" s="239"/>
      <c r="K122" s="239"/>
      <c r="L122" s="239"/>
      <c r="M122" s="239"/>
      <c r="N122" s="239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  <c r="AA122" s="239"/>
      <c r="AB122" s="239"/>
      <c r="AC122" s="239"/>
      <c r="AD122" s="239"/>
      <c r="AE122" s="239"/>
      <c r="AF122" s="239"/>
      <c r="AG122" s="239"/>
      <c r="AH122" s="239"/>
      <c r="AI122" s="239"/>
      <c r="AJ122" s="239"/>
      <c r="AK122" s="239"/>
      <c r="AL122" s="239"/>
      <c r="AM122" s="239"/>
      <c r="AN122" s="239"/>
    </row>
    <row r="123" spans="1:40" s="71" customFormat="1" x14ac:dyDescent="0.2">
      <c r="A123" s="239"/>
      <c r="B123" s="239"/>
      <c r="C123" s="239"/>
      <c r="D123" s="239"/>
      <c r="E123" s="239"/>
      <c r="F123" s="239"/>
      <c r="G123" s="239"/>
      <c r="H123" s="239"/>
      <c r="I123" s="239"/>
      <c r="J123" s="239"/>
      <c r="K123" s="239"/>
      <c r="L123" s="239"/>
      <c r="M123" s="239"/>
      <c r="N123" s="239"/>
      <c r="O123" s="239"/>
      <c r="P123" s="239"/>
      <c r="Q123" s="239"/>
      <c r="R123" s="239"/>
      <c r="S123" s="239"/>
      <c r="T123" s="239"/>
      <c r="U123" s="239"/>
      <c r="V123" s="239"/>
      <c r="W123" s="239"/>
      <c r="X123" s="239"/>
      <c r="Y123" s="239"/>
      <c r="Z123" s="239"/>
      <c r="AA123" s="239"/>
      <c r="AB123" s="239"/>
      <c r="AC123" s="239"/>
      <c r="AD123" s="239"/>
      <c r="AE123" s="239"/>
      <c r="AF123" s="239"/>
      <c r="AG123" s="239"/>
      <c r="AH123" s="239"/>
      <c r="AI123" s="239"/>
      <c r="AJ123" s="239"/>
      <c r="AK123" s="239"/>
      <c r="AL123" s="239"/>
      <c r="AM123" s="239"/>
      <c r="AN123" s="239"/>
    </row>
    <row r="124" spans="1:40" s="71" customFormat="1" x14ac:dyDescent="0.2">
      <c r="A124" s="239"/>
      <c r="B124" s="239"/>
      <c r="C124" s="239"/>
      <c r="D124" s="239"/>
      <c r="E124" s="239"/>
      <c r="F124" s="239"/>
      <c r="G124" s="239"/>
      <c r="H124" s="239"/>
      <c r="I124" s="239"/>
      <c r="J124" s="239"/>
      <c r="K124" s="239"/>
      <c r="L124" s="239"/>
      <c r="M124" s="239"/>
      <c r="N124" s="239"/>
      <c r="O124" s="239"/>
      <c r="P124" s="239"/>
      <c r="Q124" s="239"/>
      <c r="R124" s="239"/>
      <c r="S124" s="239"/>
      <c r="T124" s="239"/>
      <c r="U124" s="239"/>
      <c r="V124" s="239"/>
      <c r="W124" s="239"/>
      <c r="X124" s="239"/>
      <c r="Y124" s="239"/>
      <c r="Z124" s="239"/>
      <c r="AA124" s="239"/>
      <c r="AB124" s="239"/>
      <c r="AC124" s="239"/>
      <c r="AD124" s="239"/>
      <c r="AE124" s="239"/>
      <c r="AF124" s="239"/>
      <c r="AG124" s="239"/>
      <c r="AH124" s="239"/>
      <c r="AI124" s="239"/>
      <c r="AJ124" s="239"/>
      <c r="AK124" s="239"/>
      <c r="AL124" s="239"/>
      <c r="AM124" s="239"/>
      <c r="AN124" s="239"/>
    </row>
    <row r="125" spans="1:40" s="71" customFormat="1" x14ac:dyDescent="0.2">
      <c r="A125" s="239"/>
      <c r="B125" s="239"/>
      <c r="C125" s="239"/>
      <c r="D125" s="239"/>
      <c r="E125" s="239"/>
      <c r="F125" s="239"/>
      <c r="G125" s="239"/>
      <c r="H125" s="239"/>
      <c r="I125" s="239"/>
      <c r="J125" s="239"/>
      <c r="K125" s="239"/>
      <c r="L125" s="239"/>
      <c r="M125" s="239"/>
      <c r="N125" s="239"/>
      <c r="O125" s="239"/>
      <c r="P125" s="239"/>
      <c r="Q125" s="239"/>
      <c r="R125" s="239"/>
      <c r="S125" s="239"/>
      <c r="T125" s="239"/>
      <c r="U125" s="239"/>
      <c r="V125" s="239"/>
      <c r="W125" s="239"/>
      <c r="X125" s="239"/>
      <c r="Y125" s="239"/>
      <c r="Z125" s="239"/>
      <c r="AA125" s="239"/>
      <c r="AB125" s="239"/>
      <c r="AC125" s="239"/>
      <c r="AD125" s="239"/>
      <c r="AE125" s="239"/>
      <c r="AF125" s="239"/>
      <c r="AG125" s="239"/>
      <c r="AH125" s="239"/>
      <c r="AI125" s="239"/>
      <c r="AJ125" s="239"/>
      <c r="AK125" s="239"/>
      <c r="AL125" s="239"/>
      <c r="AM125" s="239"/>
      <c r="AN125" s="239"/>
    </row>
    <row r="126" spans="1:40" s="71" customFormat="1" x14ac:dyDescent="0.2">
      <c r="A126" s="239"/>
      <c r="B126" s="239"/>
      <c r="C126" s="239"/>
      <c r="D126" s="239"/>
      <c r="E126" s="239"/>
      <c r="F126" s="239"/>
      <c r="G126" s="239"/>
      <c r="H126" s="239"/>
      <c r="I126" s="239"/>
      <c r="J126" s="239"/>
      <c r="K126" s="239"/>
      <c r="L126" s="239"/>
      <c r="M126" s="239"/>
      <c r="N126" s="239"/>
      <c r="O126" s="239"/>
      <c r="P126" s="239"/>
      <c r="Q126" s="239"/>
      <c r="R126" s="239"/>
      <c r="S126" s="239"/>
      <c r="T126" s="239"/>
      <c r="U126" s="239"/>
      <c r="V126" s="239"/>
      <c r="W126" s="239"/>
      <c r="X126" s="239"/>
      <c r="Y126" s="239"/>
      <c r="Z126" s="239"/>
      <c r="AA126" s="239"/>
      <c r="AB126" s="239"/>
      <c r="AC126" s="239"/>
      <c r="AD126" s="239"/>
      <c r="AE126" s="239"/>
      <c r="AF126" s="239"/>
      <c r="AG126" s="239"/>
      <c r="AH126" s="239"/>
      <c r="AI126" s="239"/>
      <c r="AJ126" s="239"/>
      <c r="AK126" s="239"/>
      <c r="AL126" s="239"/>
      <c r="AM126" s="239"/>
      <c r="AN126" s="239"/>
    </row>
    <row r="127" spans="1:40" s="71" customFormat="1" x14ac:dyDescent="0.2">
      <c r="A127" s="239"/>
      <c r="B127" s="239"/>
      <c r="C127" s="239"/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39"/>
      <c r="AC127" s="239"/>
      <c r="AD127" s="239"/>
      <c r="AE127" s="239"/>
      <c r="AF127" s="239"/>
      <c r="AG127" s="239"/>
      <c r="AH127" s="239"/>
      <c r="AI127" s="239"/>
      <c r="AJ127" s="239"/>
      <c r="AK127" s="239"/>
      <c r="AL127" s="239"/>
      <c r="AM127" s="239"/>
      <c r="AN127" s="239"/>
    </row>
    <row r="128" spans="1:40" s="71" customFormat="1" x14ac:dyDescent="0.2">
      <c r="A128" s="239"/>
      <c r="B128" s="239"/>
      <c r="C128" s="239"/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  <c r="AA128" s="239"/>
      <c r="AB128" s="239"/>
      <c r="AC128" s="239"/>
      <c r="AD128" s="239"/>
      <c r="AE128" s="239"/>
      <c r="AF128" s="239"/>
      <c r="AG128" s="239"/>
      <c r="AH128" s="239"/>
      <c r="AI128" s="239"/>
      <c r="AJ128" s="239"/>
      <c r="AK128" s="239"/>
      <c r="AL128" s="239"/>
      <c r="AM128" s="239"/>
      <c r="AN128" s="239"/>
    </row>
    <row r="129" spans="1:40" s="71" customFormat="1" x14ac:dyDescent="0.2">
      <c r="A129" s="239"/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  <c r="L129" s="239"/>
      <c r="M129" s="239"/>
      <c r="N129" s="239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  <c r="AA129" s="239"/>
      <c r="AB129" s="239"/>
      <c r="AC129" s="239"/>
      <c r="AD129" s="239"/>
      <c r="AE129" s="239"/>
      <c r="AF129" s="239"/>
      <c r="AG129" s="239"/>
      <c r="AH129" s="239"/>
      <c r="AI129" s="239"/>
      <c r="AJ129" s="239"/>
      <c r="AK129" s="239"/>
      <c r="AL129" s="239"/>
      <c r="AM129" s="239"/>
      <c r="AN129" s="239"/>
    </row>
    <row r="130" spans="1:40" s="71" customFormat="1" x14ac:dyDescent="0.2">
      <c r="A130" s="239"/>
      <c r="B130" s="239"/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39"/>
      <c r="N130" s="239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</row>
    <row r="131" spans="1:40" s="71" customFormat="1" x14ac:dyDescent="0.2">
      <c r="A131" s="239"/>
      <c r="B131" s="239"/>
      <c r="C131" s="239"/>
      <c r="D131" s="239"/>
      <c r="E131" s="239"/>
      <c r="F131" s="239"/>
      <c r="G131" s="239"/>
      <c r="H131" s="239"/>
      <c r="I131" s="239"/>
      <c r="J131" s="239"/>
      <c r="K131" s="239"/>
      <c r="L131" s="239"/>
      <c r="M131" s="239"/>
      <c r="N131" s="239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  <c r="AA131" s="239"/>
      <c r="AB131" s="239"/>
      <c r="AC131" s="239"/>
      <c r="AD131" s="239"/>
      <c r="AE131" s="239"/>
      <c r="AF131" s="239"/>
      <c r="AG131" s="239"/>
      <c r="AH131" s="239"/>
      <c r="AI131" s="239"/>
      <c r="AJ131" s="239"/>
      <c r="AK131" s="239"/>
      <c r="AL131" s="239"/>
      <c r="AM131" s="239"/>
      <c r="AN131" s="239"/>
    </row>
    <row r="132" spans="1:40" s="71" customFormat="1" x14ac:dyDescent="0.2">
      <c r="A132" s="239"/>
      <c r="B132" s="239"/>
      <c r="C132" s="239"/>
      <c r="D132" s="239"/>
      <c r="E132" s="239"/>
      <c r="F132" s="239"/>
      <c r="G132" s="239"/>
      <c r="H132" s="239"/>
      <c r="I132" s="239"/>
      <c r="J132" s="239"/>
      <c r="K132" s="239"/>
      <c r="L132" s="239"/>
      <c r="M132" s="239"/>
      <c r="N132" s="239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</row>
    <row r="133" spans="1:40" s="71" customFormat="1" x14ac:dyDescent="0.2">
      <c r="A133" s="239"/>
      <c r="B133" s="239"/>
      <c r="C133" s="239"/>
      <c r="D133" s="239"/>
      <c r="E133" s="239"/>
      <c r="F133" s="239"/>
      <c r="G133" s="239"/>
      <c r="H133" s="239"/>
      <c r="I133" s="239"/>
      <c r="J133" s="239"/>
      <c r="K133" s="239"/>
      <c r="L133" s="239"/>
      <c r="M133" s="239"/>
      <c r="N133" s="239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</row>
    <row r="134" spans="1:40" s="71" customFormat="1" x14ac:dyDescent="0.2">
      <c r="A134" s="239"/>
      <c r="B134" s="239"/>
      <c r="C134" s="239"/>
      <c r="D134" s="239"/>
      <c r="E134" s="239"/>
      <c r="F134" s="239"/>
      <c r="G134" s="239"/>
      <c r="H134" s="239"/>
      <c r="I134" s="239"/>
      <c r="J134" s="239"/>
      <c r="K134" s="239"/>
      <c r="L134" s="239"/>
      <c r="M134" s="239"/>
      <c r="N134" s="239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</row>
    <row r="135" spans="1:40" s="71" customFormat="1" x14ac:dyDescent="0.2">
      <c r="A135" s="239"/>
      <c r="B135" s="239"/>
      <c r="C135" s="239"/>
      <c r="D135" s="239"/>
      <c r="E135" s="239"/>
      <c r="F135" s="239"/>
      <c r="G135" s="239"/>
      <c r="H135" s="239"/>
      <c r="I135" s="239"/>
      <c r="J135" s="239"/>
      <c r="K135" s="239"/>
      <c r="L135" s="239"/>
      <c r="M135" s="239"/>
      <c r="N135" s="239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  <c r="AA135" s="239"/>
      <c r="AB135" s="239"/>
      <c r="AC135" s="239"/>
      <c r="AD135" s="239"/>
      <c r="AE135" s="239"/>
      <c r="AF135" s="239"/>
      <c r="AG135" s="239"/>
      <c r="AH135" s="239"/>
      <c r="AI135" s="239"/>
      <c r="AJ135" s="239"/>
      <c r="AK135" s="239"/>
      <c r="AL135" s="239"/>
      <c r="AM135" s="239"/>
      <c r="AN135" s="239"/>
    </row>
    <row r="136" spans="1:40" s="71" customFormat="1" x14ac:dyDescent="0.2">
      <c r="A136" s="239"/>
      <c r="B136" s="239"/>
      <c r="C136" s="239"/>
      <c r="D136" s="239"/>
      <c r="E136" s="239"/>
      <c r="F136" s="239"/>
      <c r="G136" s="239"/>
      <c r="H136" s="239"/>
      <c r="I136" s="239"/>
      <c r="J136" s="239"/>
      <c r="K136" s="239"/>
      <c r="L136" s="239"/>
      <c r="M136" s="239"/>
      <c r="N136" s="239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  <c r="AA136" s="239"/>
      <c r="AB136" s="239"/>
      <c r="AC136" s="239"/>
      <c r="AD136" s="239"/>
      <c r="AE136" s="239"/>
      <c r="AF136" s="239"/>
      <c r="AG136" s="239"/>
      <c r="AH136" s="239"/>
      <c r="AI136" s="239"/>
      <c r="AJ136" s="239"/>
      <c r="AK136" s="239"/>
      <c r="AL136" s="239"/>
      <c r="AM136" s="239"/>
      <c r="AN136" s="239"/>
    </row>
    <row r="137" spans="1:40" s="71" customFormat="1" x14ac:dyDescent="0.2">
      <c r="A137" s="239"/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</row>
    <row r="138" spans="1:40" s="71" customFormat="1" x14ac:dyDescent="0.2">
      <c r="A138" s="239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</row>
    <row r="139" spans="1:4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9"/>
      <c r="AJ139" s="59"/>
      <c r="AK139" s="58"/>
      <c r="AL139" s="58"/>
      <c r="AM139" s="58"/>
      <c r="AN139" s="58"/>
    </row>
    <row r="140" spans="1:4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9"/>
      <c r="AJ140" s="59"/>
      <c r="AK140" s="58"/>
      <c r="AL140" s="58"/>
      <c r="AM140" s="58"/>
      <c r="AN140" s="58"/>
    </row>
    <row r="141" spans="1:40" s="74" customFormat="1" ht="5.25" customHeight="1" x14ac:dyDescent="0.2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3"/>
      <c r="AJ141" s="73"/>
      <c r="AK141" s="72"/>
      <c r="AL141" s="72"/>
      <c r="AM141" s="72"/>
      <c r="AN141" s="72"/>
    </row>
    <row r="142" spans="1:40" ht="10.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9"/>
      <c r="AJ142" s="59"/>
      <c r="AK142" s="58"/>
      <c r="AL142" s="58"/>
      <c r="AM142" s="58"/>
      <c r="AN142" s="58"/>
    </row>
    <row r="143" spans="1:40" ht="10.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9"/>
      <c r="AJ143" s="59"/>
      <c r="AK143" s="58"/>
      <c r="AL143" s="58"/>
      <c r="AM143" s="58"/>
      <c r="AN143" s="58"/>
    </row>
    <row r="144" spans="1:40" ht="10.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59"/>
      <c r="AK144" s="58"/>
      <c r="AL144" s="58"/>
      <c r="AM144" s="58"/>
      <c r="AN144" s="58"/>
    </row>
    <row r="145" spans="1:40" ht="10.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59"/>
      <c r="AK145" s="58"/>
      <c r="AL145" s="58"/>
      <c r="AM145" s="58"/>
      <c r="AN145" s="58"/>
    </row>
    <row r="146" spans="1:40" ht="10.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9"/>
      <c r="AJ146" s="59"/>
      <c r="AK146" s="58"/>
      <c r="AL146" s="58"/>
      <c r="AM146" s="58"/>
      <c r="AN146" s="58"/>
    </row>
    <row r="147" spans="1:40" ht="10.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9"/>
      <c r="AJ147" s="59"/>
      <c r="AK147" s="58"/>
      <c r="AL147" s="58"/>
      <c r="AM147" s="58"/>
      <c r="AN147" s="58"/>
    </row>
    <row r="148" spans="1:40" ht="10.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9"/>
      <c r="AJ148" s="59"/>
      <c r="AK148" s="58"/>
      <c r="AL148" s="58"/>
      <c r="AM148" s="58"/>
      <c r="AN148" s="58"/>
    </row>
    <row r="149" spans="1:40" ht="10.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9"/>
      <c r="AJ149" s="59"/>
      <c r="AK149" s="58"/>
      <c r="AL149" s="58"/>
      <c r="AM149" s="58"/>
      <c r="AN149" s="58"/>
    </row>
    <row r="150" spans="1:40" ht="10.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9"/>
      <c r="AJ150" s="59"/>
      <c r="AK150" s="58"/>
      <c r="AL150" s="58"/>
      <c r="AM150" s="58"/>
      <c r="AN150" s="58"/>
    </row>
    <row r="151" spans="1:40" ht="6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75"/>
      <c r="AE151" s="75"/>
      <c r="AF151" s="75"/>
      <c r="AG151" s="75"/>
      <c r="AH151" s="75"/>
      <c r="AI151" s="76"/>
      <c r="AJ151" s="76"/>
      <c r="AK151" s="75"/>
      <c r="AL151" s="75"/>
      <c r="AM151" s="75"/>
      <c r="AN151" s="75"/>
    </row>
    <row r="152" spans="1:40" ht="6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8"/>
      <c r="AJ152" s="78"/>
      <c r="AK152" s="77"/>
      <c r="AL152" s="77"/>
      <c r="AM152" s="77"/>
      <c r="AN152" s="77"/>
    </row>
    <row r="153" spans="1:40" ht="6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80"/>
      <c r="AJ153" s="80"/>
      <c r="AK153" s="79"/>
      <c r="AL153" s="79"/>
      <c r="AM153" s="79"/>
      <c r="AN153" s="79"/>
    </row>
    <row r="154" spans="1:40" ht="6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2"/>
      <c r="AJ154" s="82"/>
      <c r="AK154" s="81"/>
      <c r="AL154" s="81"/>
      <c r="AM154" s="81"/>
      <c r="AN154" s="81"/>
    </row>
    <row r="155" spans="1:40" ht="6" customHeight="1" x14ac:dyDescent="0.2">
      <c r="A155" s="58"/>
      <c r="B155" s="58"/>
      <c r="C155" s="58"/>
      <c r="D155" s="58"/>
      <c r="E155" s="58"/>
      <c r="F155" s="58"/>
      <c r="G155" s="58"/>
      <c r="H155" s="58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4"/>
      <c r="AJ155" s="84"/>
      <c r="AK155" s="83"/>
      <c r="AL155" s="83"/>
      <c r="AM155" s="83"/>
      <c r="AN155" s="83"/>
    </row>
    <row r="156" spans="1:40" ht="6" customHeight="1" x14ac:dyDescent="0.2">
      <c r="A156" s="58"/>
      <c r="B156" s="58"/>
      <c r="C156" s="58"/>
      <c r="D156" s="5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6"/>
      <c r="AJ156" s="86"/>
      <c r="AK156" s="85"/>
      <c r="AL156" s="85"/>
      <c r="AM156" s="85"/>
      <c r="AN156" s="85"/>
    </row>
    <row r="157" spans="1:40" ht="6" customHeight="1" x14ac:dyDescent="0.2">
      <c r="A157" s="58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8"/>
      <c r="AJ157" s="88"/>
      <c r="AK157" s="87"/>
      <c r="AL157" s="87"/>
      <c r="AM157" s="87"/>
      <c r="AN157" s="87"/>
    </row>
    <row r="158" spans="1:40" ht="6" customHeight="1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90"/>
      <c r="AJ158" s="90"/>
      <c r="AK158" s="89"/>
      <c r="AL158" s="89"/>
      <c r="AM158" s="89"/>
      <c r="AN158" s="89"/>
    </row>
    <row r="159" spans="1:40" ht="10.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9"/>
      <c r="AJ159" s="59"/>
      <c r="AK159" s="58"/>
      <c r="AL159" s="58"/>
      <c r="AM159" s="58"/>
      <c r="AN159" s="58"/>
    </row>
    <row r="160" spans="1:40" ht="10.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9"/>
      <c r="AJ160" s="59"/>
      <c r="AK160" s="58"/>
      <c r="AL160" s="58"/>
      <c r="AM160" s="58"/>
      <c r="AN160" s="58"/>
    </row>
    <row r="161" spans="1:40" ht="10.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9"/>
      <c r="AJ161" s="59"/>
      <c r="AK161" s="58"/>
      <c r="AL161" s="58"/>
      <c r="AM161" s="58"/>
      <c r="AN161" s="58"/>
    </row>
    <row r="162" spans="1:40" ht="10.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9"/>
      <c r="AJ162" s="59"/>
      <c r="AK162" s="58"/>
      <c r="AL162" s="58"/>
      <c r="AM162" s="58"/>
      <c r="AN162" s="58"/>
    </row>
    <row r="163" spans="1:40" ht="10.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9"/>
      <c r="AJ163" s="59"/>
      <c r="AK163" s="58"/>
      <c r="AL163" s="58"/>
      <c r="AM163" s="58"/>
      <c r="AN163" s="58"/>
    </row>
    <row r="164" spans="1:40" ht="10.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9"/>
      <c r="AJ164" s="59"/>
      <c r="AK164" s="58"/>
      <c r="AL164" s="58"/>
      <c r="AM164" s="58"/>
      <c r="AN164" s="58"/>
    </row>
    <row r="165" spans="1:40" ht="10.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9"/>
      <c r="AJ165" s="59"/>
      <c r="AK165" s="58"/>
      <c r="AL165" s="58"/>
      <c r="AM165" s="58"/>
      <c r="AN165" s="58"/>
    </row>
    <row r="166" spans="1:40" ht="10.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9"/>
      <c r="AJ166" s="59"/>
      <c r="AK166" s="58"/>
      <c r="AL166" s="58"/>
      <c r="AM166" s="58"/>
      <c r="AN166" s="58"/>
    </row>
    <row r="167" spans="1:40" s="74" customFormat="1" ht="5.25" customHeight="1" x14ac:dyDescent="0.2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3"/>
      <c r="AJ167" s="73"/>
      <c r="AK167" s="72"/>
      <c r="AL167" s="72"/>
      <c r="AM167" s="72"/>
      <c r="AN167" s="72"/>
    </row>
    <row r="168" spans="1:40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9"/>
      <c r="AJ168" s="59"/>
      <c r="AK168" s="58"/>
      <c r="AL168" s="58"/>
      <c r="AM168" s="58"/>
      <c r="AN168" s="58"/>
    </row>
    <row r="169" spans="1:40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421" t="s">
        <v>87</v>
      </c>
      <c r="Y169" s="421"/>
      <c r="Z169" s="421"/>
      <c r="AA169" s="421"/>
      <c r="AB169" s="421"/>
      <c r="AC169" s="421"/>
      <c r="AD169" s="421"/>
      <c r="AE169" s="421"/>
      <c r="AF169" s="421"/>
      <c r="AG169" s="421"/>
      <c r="AH169" s="421"/>
      <c r="AI169" s="421"/>
      <c r="AJ169" s="421"/>
      <c r="AK169" s="421"/>
      <c r="AL169" s="421"/>
      <c r="AM169" s="421"/>
      <c r="AN169" s="421"/>
    </row>
    <row r="170" spans="1:40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9"/>
      <c r="AJ170" s="59"/>
      <c r="AK170" s="58"/>
      <c r="AL170" s="58"/>
      <c r="AM170" s="58"/>
      <c r="AN170" s="58"/>
    </row>
    <row r="171" spans="1:40" ht="7.5" customHeight="1" x14ac:dyDescent="0.2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3"/>
      <c r="AJ171" s="73"/>
      <c r="AK171" s="72"/>
      <c r="AL171" s="72"/>
      <c r="AM171" s="72"/>
      <c r="AN171" s="72"/>
    </row>
    <row r="172" spans="1:40" ht="6.75" customHeight="1" x14ac:dyDescent="0.2"/>
    <row r="173" spans="1:40" ht="14.25" x14ac:dyDescent="0.2">
      <c r="A173" s="2"/>
      <c r="B173" s="773" t="str">
        <f>'שורות 21-1'!B173:T173</f>
        <v>טופס 23.010 חשבון לחישוב שכ"ט לפי % בלבד</v>
      </c>
      <c r="C173" s="774"/>
      <c r="D173" s="774"/>
      <c r="E173" s="774"/>
      <c r="F173" s="774"/>
      <c r="G173" s="774"/>
      <c r="H173" s="774"/>
      <c r="I173" s="774"/>
      <c r="J173" s="774"/>
      <c r="K173" s="774"/>
      <c r="L173" s="774"/>
      <c r="M173" s="774"/>
      <c r="N173" s="774"/>
      <c r="O173" s="774"/>
      <c r="P173" s="774"/>
      <c r="Q173" s="774"/>
      <c r="R173" s="774"/>
      <c r="S173" s="774"/>
      <c r="T173" s="775"/>
      <c r="U173" s="138"/>
      <c r="V173" s="138"/>
      <c r="X173" s="206"/>
      <c r="Y173" s="583" t="str">
        <f>'שורות 21-1'!Y173:AD173</f>
        <v>טופס מעודכן ל-11.2020</v>
      </c>
      <c r="Z173" s="584"/>
      <c r="AA173" s="584"/>
      <c r="AB173" s="584"/>
      <c r="AC173" s="584"/>
      <c r="AD173" s="585"/>
      <c r="AE173" s="209"/>
      <c r="AF173" s="210"/>
      <c r="AG173" s="205"/>
      <c r="AH173" s="207"/>
      <c r="AI173" s="139" t="s">
        <v>99</v>
      </c>
      <c r="AJ173" s="140"/>
      <c r="AK173" s="140"/>
      <c r="AL173" s="140"/>
      <c r="AM173" s="208"/>
      <c r="AN173" s="137"/>
    </row>
    <row r="174" spans="1:40" ht="4.5" customHeight="1" x14ac:dyDescent="0.2">
      <c r="A174" s="2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2"/>
      <c r="AC174" s="122"/>
      <c r="AD174" s="137"/>
      <c r="AE174" s="137"/>
      <c r="AF174" s="137"/>
      <c r="AG174" s="137"/>
      <c r="AH174" s="137"/>
      <c r="AI174" s="16"/>
      <c r="AJ174" s="16"/>
      <c r="AK174" s="92"/>
      <c r="AL174" s="92"/>
      <c r="AM174" s="92"/>
      <c r="AN174" s="92"/>
    </row>
    <row r="175" spans="1:40" s="93" customFormat="1" ht="9.75" customHeight="1" x14ac:dyDescent="0.2">
      <c r="C175" s="93" t="s">
        <v>46</v>
      </c>
      <c r="O175" s="99"/>
      <c r="W175" s="93" t="s">
        <v>47</v>
      </c>
      <c r="AI175" s="93" t="s">
        <v>64</v>
      </c>
    </row>
    <row r="176" spans="1:40" ht="2.25" customHeight="1" x14ac:dyDescent="0.2">
      <c r="A176" s="2"/>
      <c r="B176" s="2"/>
      <c r="C176" s="2"/>
      <c r="D176" s="2"/>
      <c r="E176" s="2"/>
      <c r="F176" s="2"/>
      <c r="G176" s="2"/>
      <c r="H176" s="2"/>
      <c r="I176" s="123"/>
      <c r="J176" s="123"/>
      <c r="K176" s="123"/>
      <c r="L176" s="123"/>
      <c r="M176" s="123"/>
      <c r="N176" s="141" t="s">
        <v>130</v>
      </c>
      <c r="O176" s="123"/>
      <c r="P176" s="123"/>
      <c r="Q176" s="123"/>
      <c r="R176" s="123"/>
      <c r="S176" s="123"/>
      <c r="T176" s="123"/>
      <c r="U176" s="123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16"/>
      <c r="AJ176" s="16"/>
      <c r="AK176" s="17"/>
      <c r="AL176" s="17"/>
      <c r="AM176" s="17"/>
      <c r="AN176" s="17"/>
    </row>
    <row r="177" spans="1:41" ht="15.75" customHeight="1" x14ac:dyDescent="0.2">
      <c r="A177" s="2"/>
      <c r="B177" s="586" t="s">
        <v>33</v>
      </c>
      <c r="C177" s="587"/>
      <c r="D177" s="587"/>
      <c r="E177" s="587"/>
      <c r="F177" s="587"/>
      <c r="G177" s="587"/>
      <c r="H177" s="588"/>
      <c r="I177" s="663">
        <f>+R8</f>
        <v>0</v>
      </c>
      <c r="J177" s="664"/>
      <c r="K177" s="664"/>
      <c r="L177" s="664"/>
      <c r="M177" s="664"/>
      <c r="N177" s="664"/>
      <c r="O177" s="147"/>
      <c r="P177" s="488" t="s">
        <v>133</v>
      </c>
      <c r="Q177" s="489"/>
      <c r="R177" s="489"/>
      <c r="S177" s="489"/>
      <c r="T177" s="489"/>
      <c r="U177" s="489"/>
      <c r="V177" s="489"/>
      <c r="W177" s="490"/>
      <c r="X177" s="604">
        <f>R22</f>
        <v>0</v>
      </c>
      <c r="Y177" s="605"/>
      <c r="Z177" s="605"/>
      <c r="AA177" s="605"/>
      <c r="AB177" s="605"/>
      <c r="AC177" s="606"/>
      <c r="AD177" s="616" t="s">
        <v>40</v>
      </c>
      <c r="AE177" s="617"/>
      <c r="AF177" s="148"/>
      <c r="AG177" s="589" t="s">
        <v>67</v>
      </c>
      <c r="AH177" s="590"/>
      <c r="AI177" s="590"/>
      <c r="AJ177" s="591"/>
      <c r="AK177" s="620" t="str">
        <f>R51</f>
        <v>סוג החשבון</v>
      </c>
      <c r="AL177" s="620"/>
      <c r="AM177" s="620"/>
      <c r="AN177" s="620"/>
    </row>
    <row r="178" spans="1:41" ht="6.75" customHeight="1" x14ac:dyDescent="0.2">
      <c r="A178" s="2"/>
      <c r="B178" s="188"/>
      <c r="C178" s="189"/>
      <c r="D178" s="189"/>
      <c r="E178" s="189"/>
      <c r="F178" s="189"/>
      <c r="G178" s="189"/>
      <c r="H178" s="189"/>
      <c r="I178" s="598"/>
      <c r="J178" s="598"/>
      <c r="K178" s="598"/>
      <c r="L178" s="598"/>
      <c r="M178" s="598"/>
      <c r="N178" s="598"/>
      <c r="O178" s="147"/>
      <c r="P178" s="491"/>
      <c r="Q178" s="492"/>
      <c r="R178" s="492"/>
      <c r="S178" s="492"/>
      <c r="T178" s="492"/>
      <c r="U178" s="492"/>
      <c r="V178" s="492"/>
      <c r="W178" s="493"/>
      <c r="X178" s="607"/>
      <c r="Y178" s="608"/>
      <c r="Z178" s="608"/>
      <c r="AA178" s="608"/>
      <c r="AB178" s="608"/>
      <c r="AC178" s="609"/>
      <c r="AD178" s="618"/>
      <c r="AE178" s="619"/>
      <c r="AF178" s="151"/>
      <c r="AG178" s="151"/>
      <c r="AH178" s="151"/>
      <c r="AI178" s="152"/>
      <c r="AJ178" s="152"/>
      <c r="AK178" s="150"/>
      <c r="AL178" s="150"/>
      <c r="AM178" s="150"/>
      <c r="AN178" s="150"/>
    </row>
    <row r="179" spans="1:41" ht="15" customHeight="1" x14ac:dyDescent="0.2">
      <c r="A179" s="2"/>
      <c r="B179" s="586" t="s">
        <v>63</v>
      </c>
      <c r="C179" s="587"/>
      <c r="D179" s="587"/>
      <c r="E179" s="587"/>
      <c r="F179" s="587"/>
      <c r="G179" s="587"/>
      <c r="H179" s="588"/>
      <c r="I179" s="669">
        <f>+R10</f>
        <v>0</v>
      </c>
      <c r="J179" s="670"/>
      <c r="K179" s="671"/>
      <c r="L179" s="190" t="s">
        <v>112</v>
      </c>
      <c r="M179" s="597">
        <f>R12</f>
        <v>0</v>
      </c>
      <c r="N179" s="597"/>
      <c r="O179" s="274"/>
      <c r="P179" s="634"/>
      <c r="Q179" s="634"/>
      <c r="R179" s="634"/>
      <c r="S179" s="634"/>
      <c r="T179" s="634"/>
      <c r="U179" s="634"/>
      <c r="V179" s="634"/>
      <c r="W179" s="634"/>
      <c r="X179" s="634"/>
      <c r="Y179" s="634"/>
      <c r="Z179" s="634"/>
      <c r="AA179" s="634"/>
      <c r="AB179" s="634"/>
      <c r="AC179" s="634"/>
      <c r="AD179" s="634"/>
      <c r="AE179" s="635"/>
      <c r="AF179" s="153"/>
      <c r="AG179" s="262" t="s">
        <v>65</v>
      </c>
      <c r="AH179" s="191">
        <f>R49</f>
        <v>0</v>
      </c>
      <c r="AI179" s="192" t="str">
        <f>VLOOKUP(AK177,גיליון1!$B$2:$E$9,4,FALSE)</f>
        <v>קידומת</v>
      </c>
      <c r="AJ179" s="154"/>
      <c r="AK179" s="155" t="s">
        <v>95</v>
      </c>
      <c r="AL179" s="156">
        <f>M98</f>
        <v>0</v>
      </c>
      <c r="AM179" s="157" t="s">
        <v>1</v>
      </c>
      <c r="AN179" s="158">
        <f>V98</f>
        <v>0</v>
      </c>
    </row>
    <row r="180" spans="1:41" ht="9.75" customHeight="1" x14ac:dyDescent="0.2">
      <c r="A180" s="2"/>
      <c r="B180" s="195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7"/>
      <c r="P180" s="494" t="s">
        <v>142</v>
      </c>
      <c r="Q180" s="495"/>
      <c r="R180" s="495"/>
      <c r="S180" s="495"/>
      <c r="T180" s="495"/>
      <c r="U180" s="495"/>
      <c r="V180" s="495"/>
      <c r="W180" s="496"/>
      <c r="X180" s="610">
        <f>R24</f>
        <v>0</v>
      </c>
      <c r="Y180" s="611"/>
      <c r="Z180" s="611"/>
      <c r="AA180" s="611"/>
      <c r="AB180" s="611"/>
      <c r="AC180" s="612"/>
      <c r="AD180" s="592" t="s">
        <v>40</v>
      </c>
      <c r="AE180" s="593"/>
      <c r="AF180" s="165"/>
      <c r="AG180" s="165"/>
      <c r="AH180" s="165"/>
      <c r="AI180" s="198"/>
      <c r="AJ180" s="199"/>
      <c r="AK180" s="149"/>
      <c r="AL180" s="149"/>
      <c r="AM180" s="149"/>
      <c r="AN180" s="149"/>
    </row>
    <row r="181" spans="1:41" ht="14.25" customHeight="1" x14ac:dyDescent="0.2">
      <c r="A181" s="2"/>
      <c r="B181" s="586" t="s">
        <v>110</v>
      </c>
      <c r="C181" s="587"/>
      <c r="D181" s="587"/>
      <c r="E181" s="587"/>
      <c r="F181" s="587"/>
      <c r="G181" s="587"/>
      <c r="H181" s="587"/>
      <c r="I181" s="692">
        <f>R14</f>
        <v>0</v>
      </c>
      <c r="J181" s="693"/>
      <c r="K181" s="693"/>
      <c r="L181" s="275" t="s">
        <v>109</v>
      </c>
      <c r="M181" s="600">
        <f>R16</f>
        <v>0</v>
      </c>
      <c r="N181" s="601"/>
      <c r="O181" s="197"/>
      <c r="P181" s="497"/>
      <c r="Q181" s="498"/>
      <c r="R181" s="498"/>
      <c r="S181" s="498"/>
      <c r="T181" s="498"/>
      <c r="U181" s="498"/>
      <c r="V181" s="498"/>
      <c r="W181" s="499"/>
      <c r="X181" s="613"/>
      <c r="Y181" s="614"/>
      <c r="Z181" s="614"/>
      <c r="AA181" s="614"/>
      <c r="AB181" s="614"/>
      <c r="AC181" s="615"/>
      <c r="AD181" s="594"/>
      <c r="AE181" s="595"/>
      <c r="AF181" s="159"/>
      <c r="AG181" s="157" t="s">
        <v>68</v>
      </c>
      <c r="AH181" s="204" t="str">
        <f>AE49</f>
        <v>% שכר לתשלום</v>
      </c>
      <c r="AI181" s="160" t="s">
        <v>39</v>
      </c>
      <c r="AJ181" s="161"/>
      <c r="AK181" s="162" t="s">
        <v>2</v>
      </c>
      <c r="AL181" s="163">
        <f>M100</f>
        <v>0</v>
      </c>
      <c r="AM181" s="157" t="s">
        <v>1</v>
      </c>
      <c r="AN181" s="158">
        <f>V100</f>
        <v>0</v>
      </c>
    </row>
    <row r="182" spans="1:41" ht="6.75" customHeight="1" x14ac:dyDescent="0.2">
      <c r="A182" s="2"/>
      <c r="B182" s="195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65"/>
      <c r="P182" s="165"/>
      <c r="Q182" s="165"/>
      <c r="R182" s="165"/>
      <c r="S182" s="165"/>
      <c r="T182" s="165"/>
      <c r="U182" s="165"/>
      <c r="V182" s="164"/>
      <c r="W182" s="164"/>
      <c r="X182" s="164"/>
      <c r="Y182" s="164"/>
      <c r="Z182" s="164"/>
      <c r="AA182" s="164"/>
      <c r="AB182" s="164"/>
      <c r="AC182" s="165"/>
      <c r="AD182" s="165"/>
      <c r="AE182" s="165"/>
      <c r="AF182" s="165"/>
      <c r="AG182" s="165"/>
      <c r="AH182" s="165"/>
      <c r="AI182" s="198"/>
      <c r="AJ182" s="199"/>
      <c r="AK182" s="149"/>
      <c r="AL182" s="276"/>
      <c r="AM182" s="276"/>
      <c r="AN182" s="276"/>
    </row>
    <row r="183" spans="1:41" ht="19.5" customHeight="1" x14ac:dyDescent="0.2">
      <c r="A183" s="2"/>
      <c r="B183" s="586" t="s">
        <v>113</v>
      </c>
      <c r="C183" s="587"/>
      <c r="D183" s="587"/>
      <c r="E183" s="587"/>
      <c r="F183" s="587"/>
      <c r="G183" s="587"/>
      <c r="H183" s="587"/>
      <c r="I183" s="573">
        <f>R18</f>
        <v>0</v>
      </c>
      <c r="J183" s="574"/>
      <c r="K183" s="574"/>
      <c r="L183" s="574"/>
      <c r="M183" s="574"/>
      <c r="N183" s="575"/>
      <c r="O183" s="277"/>
      <c r="P183" s="627" t="s">
        <v>117</v>
      </c>
      <c r="Q183" s="628"/>
      <c r="R183" s="628"/>
      <c r="S183" s="628"/>
      <c r="T183" s="629"/>
      <c r="U183" s="278"/>
      <c r="V183" s="624">
        <f>R26</f>
        <v>0</v>
      </c>
      <c r="W183" s="625"/>
      <c r="X183" s="625"/>
      <c r="Y183" s="625"/>
      <c r="Z183" s="625"/>
      <c r="AA183" s="625"/>
      <c r="AB183" s="625"/>
      <c r="AC183" s="625"/>
      <c r="AD183" s="625"/>
      <c r="AE183" s="626"/>
      <c r="AF183" s="165"/>
      <c r="AG183" s="262" t="s">
        <v>71</v>
      </c>
      <c r="AH183" s="166">
        <f>R37</f>
        <v>0</v>
      </c>
      <c r="AI183" s="167">
        <f>R39</f>
        <v>0</v>
      </c>
      <c r="AJ183" s="168"/>
      <c r="AK183" s="360" t="str">
        <f>'שורות 21-1'!AK183</f>
        <v>מדד החודש האחרון בו ניתנו השירותים</v>
      </c>
      <c r="AL183" s="156">
        <f>M102</f>
        <v>0</v>
      </c>
      <c r="AM183" s="157" t="s">
        <v>1</v>
      </c>
      <c r="AN183" s="158">
        <f>V102</f>
        <v>0</v>
      </c>
    </row>
    <row r="184" spans="1:41" ht="6.75" customHeight="1" x14ac:dyDescent="0.2">
      <c r="A184" s="2"/>
      <c r="B184" s="195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65"/>
      <c r="P184" s="165"/>
      <c r="Q184" s="165"/>
      <c r="R184" s="165"/>
      <c r="S184" s="165"/>
      <c r="T184" s="165"/>
      <c r="U184" s="165"/>
      <c r="V184" s="200"/>
      <c r="W184" s="165"/>
      <c r="X184" s="165"/>
      <c r="Y184" s="165"/>
      <c r="Z184" s="165"/>
      <c r="AA184" s="165"/>
      <c r="AB184" s="165"/>
      <c r="AC184" s="165"/>
      <c r="AD184" s="165"/>
      <c r="AE184" s="165"/>
      <c r="AF184" s="165"/>
      <c r="AG184" s="165"/>
      <c r="AH184" s="165"/>
      <c r="AI184" s="199"/>
      <c r="AJ184" s="199"/>
      <c r="AK184" s="201"/>
      <c r="AL184" s="201"/>
      <c r="AM184" s="201"/>
      <c r="AN184" s="201"/>
    </row>
    <row r="185" spans="1:41" ht="12.75" customHeight="1" x14ac:dyDescent="0.2">
      <c r="A185" s="2"/>
      <c r="B185" s="586" t="s">
        <v>111</v>
      </c>
      <c r="C185" s="587"/>
      <c r="D185" s="587"/>
      <c r="E185" s="587"/>
      <c r="F185" s="587"/>
      <c r="G185" s="587"/>
      <c r="H185" s="588"/>
      <c r="I185" s="602">
        <f>R30</f>
        <v>0</v>
      </c>
      <c r="J185" s="574"/>
      <c r="K185" s="575"/>
      <c r="L185" s="279" t="s">
        <v>109</v>
      </c>
      <c r="M185" s="599">
        <f>R32</f>
        <v>0</v>
      </c>
      <c r="N185" s="599"/>
      <c r="O185" s="280"/>
      <c r="P185" s="621" t="s">
        <v>127</v>
      </c>
      <c r="Q185" s="622"/>
      <c r="R185" s="622"/>
      <c r="S185" s="622"/>
      <c r="T185" s="623"/>
      <c r="U185" s="281"/>
      <c r="V185" s="603">
        <f>R28</f>
        <v>0</v>
      </c>
      <c r="W185" s="590"/>
      <c r="X185" s="590"/>
      <c r="Y185" s="590"/>
      <c r="Z185" s="590"/>
      <c r="AA185" s="590"/>
      <c r="AB185" s="590"/>
      <c r="AC185" s="590"/>
      <c r="AD185" s="590"/>
      <c r="AE185" s="591"/>
      <c r="AF185" s="165"/>
      <c r="AG185" s="165"/>
      <c r="AH185" s="165"/>
      <c r="AI185" s="198"/>
      <c r="AJ185" s="199"/>
      <c r="AK185" s="169" t="s">
        <v>124</v>
      </c>
      <c r="AL185" s="170">
        <f>M104</f>
        <v>0</v>
      </c>
      <c r="AM185" s="171" t="s">
        <v>121</v>
      </c>
      <c r="AN185" s="171">
        <f>V106</f>
        <v>0</v>
      </c>
    </row>
    <row r="186" spans="1:41" ht="6.75" customHeight="1" x14ac:dyDescent="0.2">
      <c r="A186" s="2"/>
      <c r="B186" s="2"/>
      <c r="C186" s="119"/>
      <c r="D186" s="119"/>
      <c r="E186" s="119"/>
      <c r="F186" s="119"/>
      <c r="G186" s="119"/>
      <c r="H186" s="119"/>
      <c r="I186" s="691"/>
      <c r="J186" s="691"/>
      <c r="K186" s="691"/>
      <c r="L186" s="691"/>
      <c r="M186" s="691"/>
      <c r="N186" s="691"/>
      <c r="O186" s="691"/>
      <c r="P186" s="691"/>
      <c r="Q186" s="691"/>
      <c r="R186" s="691"/>
      <c r="S186" s="691"/>
      <c r="T186" s="691"/>
      <c r="U186" s="691"/>
      <c r="V186" s="2"/>
      <c r="W186" s="144"/>
      <c r="X186" s="144"/>
      <c r="Y186" s="144"/>
      <c r="Z186" s="32"/>
      <c r="AA186" s="32"/>
      <c r="AB186" s="32"/>
      <c r="AC186" s="32"/>
      <c r="AD186" s="32"/>
      <c r="AE186" s="32"/>
      <c r="AF186" s="123"/>
      <c r="AG186" s="123"/>
      <c r="AH186" s="123"/>
      <c r="AI186" s="282"/>
      <c r="AJ186" s="282"/>
      <c r="AK186" s="283"/>
      <c r="AL186" s="283"/>
      <c r="AM186" s="283"/>
      <c r="AN186" s="283"/>
    </row>
    <row r="187" spans="1:41" s="1" customFormat="1" ht="9" customHeight="1" x14ac:dyDescent="0.2">
      <c r="A187" s="95"/>
      <c r="B187" s="630" t="s">
        <v>43</v>
      </c>
      <c r="C187" s="631"/>
      <c r="D187" s="631"/>
      <c r="E187" s="631"/>
      <c r="F187" s="631"/>
      <c r="G187" s="631"/>
      <c r="H187" s="631"/>
      <c r="I187" s="631"/>
      <c r="J187" s="631"/>
      <c r="K187" s="631"/>
      <c r="L187" s="631"/>
      <c r="M187" s="631"/>
      <c r="N187" s="631"/>
      <c r="O187" s="631"/>
      <c r="P187" s="631"/>
      <c r="Q187" s="631"/>
      <c r="R187" s="631"/>
      <c r="S187" s="237"/>
      <c r="T187" s="237"/>
      <c r="U187" s="237"/>
      <c r="V187" s="237"/>
      <c r="W187" s="115"/>
      <c r="X187" s="576">
        <f>+V65</f>
        <v>0</v>
      </c>
      <c r="Y187" s="577"/>
      <c r="Z187" s="655" t="s">
        <v>9</v>
      </c>
      <c r="AA187" s="577"/>
      <c r="AB187" s="577"/>
      <c r="AC187" s="577"/>
      <c r="AD187" s="651">
        <f>IF(AE65="","",AE65)</f>
        <v>0</v>
      </c>
      <c r="AE187" s="651"/>
      <c r="AF187" s="641" t="s">
        <v>140</v>
      </c>
      <c r="AG187" s="641"/>
      <c r="AH187" s="641"/>
      <c r="AI187" s="641"/>
      <c r="AJ187" s="639" t="s">
        <v>139</v>
      </c>
      <c r="AK187" s="639">
        <f>R57</f>
        <v>0</v>
      </c>
      <c r="AL187" s="658" t="s">
        <v>3</v>
      </c>
      <c r="AM187" s="658"/>
      <c r="AN187" s="639">
        <f>AE57</f>
        <v>0</v>
      </c>
      <c r="AO187" s="660"/>
    </row>
    <row r="188" spans="1:41" s="1" customFormat="1" ht="9" customHeight="1" x14ac:dyDescent="0.2">
      <c r="A188" s="96"/>
      <c r="B188" s="632"/>
      <c r="C188" s="633"/>
      <c r="D188" s="633"/>
      <c r="E188" s="633"/>
      <c r="F188" s="633"/>
      <c r="G188" s="633"/>
      <c r="H188" s="633"/>
      <c r="I188" s="633"/>
      <c r="J188" s="633"/>
      <c r="K188" s="633"/>
      <c r="L188" s="633"/>
      <c r="M188" s="633"/>
      <c r="N188" s="633"/>
      <c r="O188" s="633"/>
      <c r="P188" s="633"/>
      <c r="Q188" s="633"/>
      <c r="R188" s="633"/>
      <c r="S188" s="238"/>
      <c r="T188" s="238"/>
      <c r="U188" s="238"/>
      <c r="V188" s="238"/>
      <c r="W188" s="116"/>
      <c r="X188" s="578"/>
      <c r="Y188" s="578"/>
      <c r="Z188" s="578"/>
      <c r="AA188" s="578"/>
      <c r="AB188" s="578"/>
      <c r="AC188" s="578"/>
      <c r="AD188" s="652"/>
      <c r="AE188" s="652"/>
      <c r="AF188" s="642"/>
      <c r="AG188" s="642"/>
      <c r="AH188" s="642"/>
      <c r="AI188" s="642"/>
      <c r="AJ188" s="640"/>
      <c r="AK188" s="640"/>
      <c r="AL188" s="659"/>
      <c r="AM188" s="659"/>
      <c r="AN188" s="640"/>
      <c r="AO188" s="661"/>
    </row>
    <row r="189" spans="1:41" ht="49.5" customHeight="1" x14ac:dyDescent="0.2">
      <c r="B189" s="236" t="s">
        <v>131</v>
      </c>
      <c r="C189" s="364" t="s">
        <v>138</v>
      </c>
      <c r="D189" s="686" t="str">
        <f>D68</f>
        <v>תיאור ואפיון הפריט (תיאור העבודה)</v>
      </c>
      <c r="E189" s="686"/>
      <c r="F189" s="686"/>
      <c r="G189" s="686"/>
      <c r="H189" s="686"/>
      <c r="I189" s="686"/>
      <c r="J189" s="686"/>
      <c r="K189" s="686"/>
      <c r="L189" s="644"/>
      <c r="M189" s="687" t="str">
        <f>M68</f>
        <v>סכום השורה בהזמנה (לפני ההנחה)</v>
      </c>
      <c r="N189" s="687"/>
      <c r="O189" s="688" t="str">
        <f>O68</f>
        <v>אחוז התקדמות העבודה (כולל חשבון זה)</v>
      </c>
      <c r="P189" s="689"/>
      <c r="Q189" s="689"/>
      <c r="R189" s="690"/>
      <c r="S189" s="582" t="str">
        <f>S68</f>
        <v xml:space="preserve">סכום מצטבר (לאחר הנחה) שאושר (כולל חשבון זה) </v>
      </c>
      <c r="T189" s="582"/>
      <c r="U189" s="582"/>
      <c r="V189" s="582"/>
      <c r="W189" s="582"/>
      <c r="X189" s="582"/>
      <c r="Y189" s="646" t="str">
        <f>Z68</f>
        <v xml:space="preserve">סכום מצטבר (לאחר הנחה) שאושר בחשבונות קודמים (לא כולל חשבון זה) </v>
      </c>
      <c r="Z189" s="646"/>
      <c r="AA189" s="646"/>
      <c r="AB189" s="646"/>
      <c r="AC189" s="645" t="s">
        <v>152</v>
      </c>
      <c r="AD189" s="646"/>
      <c r="AE189" s="646"/>
      <c r="AF189" s="646"/>
      <c r="AG189" s="264" t="str">
        <f>AE68</f>
        <v>סכום מצטבר ששולם בחשבונות קודמים (לא כולל חשבון זה)</v>
      </c>
      <c r="AH189" s="656" t="str">
        <f>AH68</f>
        <v xml:space="preserve">סכום מאושר לתשלום בחשבון זה לאחר קיזוז דמי עיכבון ברוטו (לפני הנחה) </v>
      </c>
      <c r="AI189" s="657"/>
      <c r="AJ189" s="630" t="str">
        <f>AJ68</f>
        <v>אחוז הנחה בשורה (בהתאם לתחשיב)</v>
      </c>
      <c r="AK189" s="654"/>
      <c r="AL189" s="636" t="str">
        <f>AL68</f>
        <v xml:space="preserve">סכום לתשלום בחשבון זה </v>
      </c>
      <c r="AM189" s="637"/>
      <c r="AN189" s="638"/>
      <c r="AO189" s="366" t="s">
        <v>172</v>
      </c>
    </row>
    <row r="190" spans="1:41" x14ac:dyDescent="0.2">
      <c r="B190" s="240" t="s">
        <v>5</v>
      </c>
      <c r="C190" s="363" t="s">
        <v>6</v>
      </c>
      <c r="D190" s="643" t="s">
        <v>10</v>
      </c>
      <c r="E190" s="686"/>
      <c r="F190" s="686"/>
      <c r="G190" s="686"/>
      <c r="H190" s="686"/>
      <c r="I190" s="686"/>
      <c r="J190" s="686"/>
      <c r="K190" s="686"/>
      <c r="L190" s="644"/>
      <c r="M190" s="643" t="s">
        <v>7</v>
      </c>
      <c r="N190" s="644"/>
      <c r="O190" s="653" t="s">
        <v>8</v>
      </c>
      <c r="P190" s="653"/>
      <c r="Q190" s="653"/>
      <c r="R190" s="653"/>
      <c r="S190" s="821" t="str">
        <f>S70</f>
        <v>F=E*D*(1-K)</v>
      </c>
      <c r="T190" s="822"/>
      <c r="U190" s="822"/>
      <c r="V190" s="822"/>
      <c r="W190" s="822"/>
      <c r="X190" s="823"/>
      <c r="Y190" s="650" t="s">
        <v>132</v>
      </c>
      <c r="Z190" s="650"/>
      <c r="AA190" s="650"/>
      <c r="AB190" s="650"/>
      <c r="AC190" s="647" t="s">
        <v>23</v>
      </c>
      <c r="AD190" s="648"/>
      <c r="AE190" s="648"/>
      <c r="AF190" s="649"/>
      <c r="AG190" s="363" t="s">
        <v>24</v>
      </c>
      <c r="AH190" s="643" t="s">
        <v>25</v>
      </c>
      <c r="AI190" s="644"/>
      <c r="AJ190" s="643" t="s">
        <v>26</v>
      </c>
      <c r="AK190" s="644"/>
      <c r="AL190" s="653" t="s">
        <v>144</v>
      </c>
      <c r="AM190" s="653"/>
      <c r="AN190" s="653"/>
      <c r="AO190" s="366" t="str">
        <f>AO70</f>
        <v>M</v>
      </c>
    </row>
    <row r="191" spans="1:41" s="68" customFormat="1" ht="20.25" x14ac:dyDescent="0.2">
      <c r="A191" s="67"/>
      <c r="B191" s="265">
        <f>IF(B71="","",B71)</f>
        <v>22</v>
      </c>
      <c r="C191" s="284" t="str">
        <f>IF(C71="","",C71)</f>
        <v>י. פ.</v>
      </c>
      <c r="D191" s="672" t="str">
        <f>IF(D71="","",D71)</f>
        <v>יתרת סגירה עמוד 1</v>
      </c>
      <c r="E191" s="672"/>
      <c r="F191" s="672"/>
      <c r="G191" s="672"/>
      <c r="H191" s="672"/>
      <c r="I191" s="672"/>
      <c r="J191" s="672"/>
      <c r="K191" s="672"/>
      <c r="L191" s="672"/>
      <c r="M191" s="596">
        <f>IF(M71="","",M71)</f>
        <v>0</v>
      </c>
      <c r="N191" s="596"/>
      <c r="O191" s="449" t="str">
        <f>IF(O71="","",O71)</f>
        <v/>
      </c>
      <c r="P191" s="449"/>
      <c r="Q191" s="449"/>
      <c r="R191" s="449"/>
      <c r="S191" s="570">
        <f>IF(S71="","",S71)</f>
        <v>0</v>
      </c>
      <c r="T191" s="571"/>
      <c r="U191" s="571"/>
      <c r="V191" s="571"/>
      <c r="W191" s="571"/>
      <c r="X191" s="572"/>
      <c r="Y191" s="527">
        <f>IF(Z71="","",Z71)</f>
        <v>0</v>
      </c>
      <c r="Z191" s="528"/>
      <c r="AA191" s="528"/>
      <c r="AB191" s="529"/>
      <c r="AC191" s="527">
        <f t="shared" ref="AC191:AC212" si="9">IF(AT71="","",AT71)</f>
        <v>0</v>
      </c>
      <c r="AD191" s="528"/>
      <c r="AE191" s="528"/>
      <c r="AF191" s="529"/>
      <c r="AG191" s="285">
        <f>IF(AE71="","",AE71)</f>
        <v>0</v>
      </c>
      <c r="AH191" s="450">
        <f>IF(AH71="","",AH71)</f>
        <v>0</v>
      </c>
      <c r="AI191" s="450"/>
      <c r="AJ191" s="461" t="str">
        <f>IF(AJ71="","",AJ71)</f>
        <v/>
      </c>
      <c r="AK191" s="461"/>
      <c r="AL191" s="450">
        <f>IF(AL71="","",AL71)</f>
        <v>0</v>
      </c>
      <c r="AM191" s="450"/>
      <c r="AN191" s="450"/>
      <c r="AO191" s="377">
        <f>AO71</f>
        <v>0</v>
      </c>
    </row>
    <row r="192" spans="1:41" s="68" customFormat="1" ht="20.25" x14ac:dyDescent="0.2">
      <c r="A192" s="67"/>
      <c r="B192" s="265">
        <f t="shared" ref="B192:D207" si="10">IF(B72="","",B72)</f>
        <v>23</v>
      </c>
      <c r="C192" s="284" t="str">
        <f t="shared" si="10"/>
        <v/>
      </c>
      <c r="D192" s="672" t="str">
        <f t="shared" si="10"/>
        <v/>
      </c>
      <c r="E192" s="672"/>
      <c r="F192" s="672"/>
      <c r="G192" s="672"/>
      <c r="H192" s="672"/>
      <c r="I192" s="672"/>
      <c r="J192" s="672"/>
      <c r="K192" s="672"/>
      <c r="L192" s="672"/>
      <c r="M192" s="596" t="str">
        <f t="shared" ref="M192:M212" si="11">IF(M72="","",M72)</f>
        <v/>
      </c>
      <c r="N192" s="596"/>
      <c r="O192" s="449" t="str">
        <f t="shared" ref="O192:O211" si="12">IF(O72="","",O72)</f>
        <v/>
      </c>
      <c r="P192" s="449"/>
      <c r="Q192" s="449"/>
      <c r="R192" s="449"/>
      <c r="S192" s="570" t="str">
        <f t="shared" ref="S192:S212" si="13">IF(S72="","",S72)</f>
        <v/>
      </c>
      <c r="T192" s="571"/>
      <c r="U192" s="571"/>
      <c r="V192" s="571"/>
      <c r="W192" s="571"/>
      <c r="X192" s="572"/>
      <c r="Y192" s="527" t="str">
        <f t="shared" ref="Y192:Y212" si="14">IF(Z72="","",Z72)</f>
        <v/>
      </c>
      <c r="Z192" s="528"/>
      <c r="AA192" s="528"/>
      <c r="AB192" s="529"/>
      <c r="AC192" s="527" t="str">
        <f t="shared" si="9"/>
        <v/>
      </c>
      <c r="AD192" s="528"/>
      <c r="AE192" s="528"/>
      <c r="AF192" s="529"/>
      <c r="AG192" s="332" t="str">
        <f t="shared" ref="AG192:AG212" si="15">IF(AE72="","",AE72)</f>
        <v/>
      </c>
      <c r="AH192" s="450" t="str">
        <f t="shared" ref="AH192:AH212" si="16">IF(AH72="","",AH72)</f>
        <v/>
      </c>
      <c r="AI192" s="450"/>
      <c r="AJ192" s="461" t="str">
        <f t="shared" ref="AJ192:AJ211" si="17">IF(AJ72="","",AJ72)</f>
        <v/>
      </c>
      <c r="AK192" s="461"/>
      <c r="AL192" s="450" t="str">
        <f t="shared" ref="AL192:AL212" si="18">IF(AL72="","",AL72)</f>
        <v/>
      </c>
      <c r="AM192" s="450"/>
      <c r="AN192" s="450"/>
      <c r="AO192" s="377" t="str">
        <f>IF(AO72="","",AO72)</f>
        <v/>
      </c>
    </row>
    <row r="193" spans="1:41" s="68" customFormat="1" ht="20.25" x14ac:dyDescent="0.2">
      <c r="A193" s="67"/>
      <c r="B193" s="265">
        <f t="shared" si="10"/>
        <v>24</v>
      </c>
      <c r="C193" s="284" t="str">
        <f t="shared" si="10"/>
        <v/>
      </c>
      <c r="D193" s="672" t="str">
        <f t="shared" si="10"/>
        <v/>
      </c>
      <c r="E193" s="672"/>
      <c r="F193" s="672"/>
      <c r="G193" s="672"/>
      <c r="H193" s="672"/>
      <c r="I193" s="672"/>
      <c r="J193" s="672"/>
      <c r="K193" s="672"/>
      <c r="L193" s="672"/>
      <c r="M193" s="596" t="str">
        <f t="shared" si="11"/>
        <v/>
      </c>
      <c r="N193" s="596"/>
      <c r="O193" s="449" t="str">
        <f t="shared" si="12"/>
        <v/>
      </c>
      <c r="P193" s="449"/>
      <c r="Q193" s="449"/>
      <c r="R193" s="449"/>
      <c r="S193" s="570" t="str">
        <f t="shared" si="13"/>
        <v/>
      </c>
      <c r="T193" s="571"/>
      <c r="U193" s="571"/>
      <c r="V193" s="571"/>
      <c r="W193" s="571"/>
      <c r="X193" s="572"/>
      <c r="Y193" s="527" t="str">
        <f t="shared" si="14"/>
        <v/>
      </c>
      <c r="Z193" s="528"/>
      <c r="AA193" s="528"/>
      <c r="AB193" s="529"/>
      <c r="AC193" s="527" t="str">
        <f t="shared" si="9"/>
        <v/>
      </c>
      <c r="AD193" s="528"/>
      <c r="AE193" s="528"/>
      <c r="AF193" s="529"/>
      <c r="AG193" s="332" t="str">
        <f t="shared" si="15"/>
        <v/>
      </c>
      <c r="AH193" s="450" t="str">
        <f t="shared" si="16"/>
        <v/>
      </c>
      <c r="AI193" s="450"/>
      <c r="AJ193" s="461" t="str">
        <f t="shared" si="17"/>
        <v/>
      </c>
      <c r="AK193" s="461"/>
      <c r="AL193" s="450" t="str">
        <f t="shared" si="18"/>
        <v/>
      </c>
      <c r="AM193" s="450"/>
      <c r="AN193" s="450"/>
      <c r="AO193" s="377" t="str">
        <f t="shared" ref="AO193:AO211" si="19">IF(AO73="","",AO73)</f>
        <v/>
      </c>
    </row>
    <row r="194" spans="1:41" s="68" customFormat="1" ht="20.25" x14ac:dyDescent="0.2">
      <c r="A194" s="67"/>
      <c r="B194" s="265">
        <f t="shared" si="10"/>
        <v>25</v>
      </c>
      <c r="C194" s="284" t="str">
        <f t="shared" si="10"/>
        <v/>
      </c>
      <c r="D194" s="672" t="str">
        <f t="shared" si="10"/>
        <v/>
      </c>
      <c r="E194" s="672"/>
      <c r="F194" s="672"/>
      <c r="G194" s="672"/>
      <c r="H194" s="672"/>
      <c r="I194" s="672"/>
      <c r="J194" s="672"/>
      <c r="K194" s="672"/>
      <c r="L194" s="672"/>
      <c r="M194" s="596" t="str">
        <f t="shared" si="11"/>
        <v/>
      </c>
      <c r="N194" s="596"/>
      <c r="O194" s="449" t="str">
        <f t="shared" si="12"/>
        <v/>
      </c>
      <c r="P194" s="449"/>
      <c r="Q194" s="449"/>
      <c r="R194" s="449"/>
      <c r="S194" s="570" t="str">
        <f t="shared" si="13"/>
        <v/>
      </c>
      <c r="T194" s="571"/>
      <c r="U194" s="571"/>
      <c r="V194" s="571"/>
      <c r="W194" s="571"/>
      <c r="X194" s="572"/>
      <c r="Y194" s="527" t="str">
        <f t="shared" si="14"/>
        <v/>
      </c>
      <c r="Z194" s="528"/>
      <c r="AA194" s="528"/>
      <c r="AB194" s="529"/>
      <c r="AC194" s="527" t="str">
        <f t="shared" si="9"/>
        <v/>
      </c>
      <c r="AD194" s="528"/>
      <c r="AE194" s="528"/>
      <c r="AF194" s="529"/>
      <c r="AG194" s="332" t="str">
        <f t="shared" si="15"/>
        <v/>
      </c>
      <c r="AH194" s="450" t="str">
        <f t="shared" si="16"/>
        <v/>
      </c>
      <c r="AI194" s="450"/>
      <c r="AJ194" s="461" t="str">
        <f t="shared" si="17"/>
        <v/>
      </c>
      <c r="AK194" s="461"/>
      <c r="AL194" s="450" t="str">
        <f t="shared" si="18"/>
        <v/>
      </c>
      <c r="AM194" s="450"/>
      <c r="AN194" s="450"/>
      <c r="AO194" s="377" t="str">
        <f t="shared" si="19"/>
        <v/>
      </c>
    </row>
    <row r="195" spans="1:41" s="68" customFormat="1" ht="20.25" x14ac:dyDescent="0.2">
      <c r="A195" s="67"/>
      <c r="B195" s="265">
        <f t="shared" si="10"/>
        <v>26</v>
      </c>
      <c r="C195" s="284" t="str">
        <f t="shared" si="10"/>
        <v/>
      </c>
      <c r="D195" s="672" t="str">
        <f t="shared" si="10"/>
        <v/>
      </c>
      <c r="E195" s="672"/>
      <c r="F195" s="672"/>
      <c r="G195" s="672"/>
      <c r="H195" s="672"/>
      <c r="I195" s="672"/>
      <c r="J195" s="672"/>
      <c r="K195" s="672"/>
      <c r="L195" s="672"/>
      <c r="M195" s="596" t="str">
        <f t="shared" si="11"/>
        <v/>
      </c>
      <c r="N195" s="596"/>
      <c r="O195" s="449" t="str">
        <f t="shared" si="12"/>
        <v/>
      </c>
      <c r="P195" s="449"/>
      <c r="Q195" s="449"/>
      <c r="R195" s="449"/>
      <c r="S195" s="570" t="str">
        <f t="shared" si="13"/>
        <v/>
      </c>
      <c r="T195" s="571"/>
      <c r="U195" s="571"/>
      <c r="V195" s="571"/>
      <c r="W195" s="571"/>
      <c r="X195" s="572"/>
      <c r="Y195" s="527" t="str">
        <f t="shared" si="14"/>
        <v/>
      </c>
      <c r="Z195" s="528"/>
      <c r="AA195" s="528"/>
      <c r="AB195" s="529"/>
      <c r="AC195" s="527" t="str">
        <f t="shared" si="9"/>
        <v/>
      </c>
      <c r="AD195" s="528"/>
      <c r="AE195" s="528"/>
      <c r="AF195" s="529"/>
      <c r="AG195" s="332" t="str">
        <f t="shared" si="15"/>
        <v/>
      </c>
      <c r="AH195" s="450" t="str">
        <f t="shared" si="16"/>
        <v/>
      </c>
      <c r="AI195" s="450"/>
      <c r="AJ195" s="461" t="str">
        <f t="shared" si="17"/>
        <v/>
      </c>
      <c r="AK195" s="461"/>
      <c r="AL195" s="450" t="str">
        <f t="shared" si="18"/>
        <v/>
      </c>
      <c r="AM195" s="450"/>
      <c r="AN195" s="450"/>
      <c r="AO195" s="377" t="str">
        <f t="shared" si="19"/>
        <v/>
      </c>
    </row>
    <row r="196" spans="1:41" s="68" customFormat="1" ht="20.25" x14ac:dyDescent="0.2">
      <c r="A196" s="67"/>
      <c r="B196" s="265">
        <f t="shared" si="10"/>
        <v>27</v>
      </c>
      <c r="C196" s="284" t="str">
        <f t="shared" si="10"/>
        <v/>
      </c>
      <c r="D196" s="672" t="str">
        <f t="shared" si="10"/>
        <v/>
      </c>
      <c r="E196" s="672"/>
      <c r="F196" s="672"/>
      <c r="G196" s="672"/>
      <c r="H196" s="672"/>
      <c r="I196" s="672"/>
      <c r="J196" s="672"/>
      <c r="K196" s="672"/>
      <c r="L196" s="672"/>
      <c r="M196" s="596" t="str">
        <f t="shared" si="11"/>
        <v/>
      </c>
      <c r="N196" s="596"/>
      <c r="O196" s="449" t="str">
        <f t="shared" si="12"/>
        <v/>
      </c>
      <c r="P196" s="449"/>
      <c r="Q196" s="449"/>
      <c r="R196" s="449"/>
      <c r="S196" s="570" t="str">
        <f t="shared" si="13"/>
        <v/>
      </c>
      <c r="T196" s="571"/>
      <c r="U196" s="571"/>
      <c r="V196" s="571"/>
      <c r="W196" s="571"/>
      <c r="X196" s="572"/>
      <c r="Y196" s="527" t="str">
        <f t="shared" si="14"/>
        <v/>
      </c>
      <c r="Z196" s="528"/>
      <c r="AA196" s="528"/>
      <c r="AB196" s="529"/>
      <c r="AC196" s="527" t="str">
        <f t="shared" si="9"/>
        <v/>
      </c>
      <c r="AD196" s="528"/>
      <c r="AE196" s="528"/>
      <c r="AF196" s="529"/>
      <c r="AG196" s="332" t="str">
        <f t="shared" si="15"/>
        <v/>
      </c>
      <c r="AH196" s="450" t="str">
        <f t="shared" si="16"/>
        <v/>
      </c>
      <c r="AI196" s="450"/>
      <c r="AJ196" s="461" t="str">
        <f t="shared" si="17"/>
        <v/>
      </c>
      <c r="AK196" s="461"/>
      <c r="AL196" s="450" t="str">
        <f t="shared" si="18"/>
        <v/>
      </c>
      <c r="AM196" s="450"/>
      <c r="AN196" s="450"/>
      <c r="AO196" s="377" t="str">
        <f t="shared" si="19"/>
        <v/>
      </c>
    </row>
    <row r="197" spans="1:41" s="68" customFormat="1" ht="20.25" x14ac:dyDescent="0.2">
      <c r="A197" s="67"/>
      <c r="B197" s="265">
        <f t="shared" si="10"/>
        <v>28</v>
      </c>
      <c r="C197" s="284" t="str">
        <f t="shared" si="10"/>
        <v/>
      </c>
      <c r="D197" s="672" t="str">
        <f t="shared" si="10"/>
        <v/>
      </c>
      <c r="E197" s="672"/>
      <c r="F197" s="672"/>
      <c r="G197" s="672"/>
      <c r="H197" s="672"/>
      <c r="I197" s="672"/>
      <c r="J197" s="672"/>
      <c r="K197" s="672"/>
      <c r="L197" s="672"/>
      <c r="M197" s="596" t="str">
        <f t="shared" si="11"/>
        <v/>
      </c>
      <c r="N197" s="596"/>
      <c r="O197" s="449" t="str">
        <f t="shared" si="12"/>
        <v/>
      </c>
      <c r="P197" s="449"/>
      <c r="Q197" s="449"/>
      <c r="R197" s="449"/>
      <c r="S197" s="570" t="str">
        <f t="shared" si="13"/>
        <v/>
      </c>
      <c r="T197" s="571"/>
      <c r="U197" s="571"/>
      <c r="V197" s="571"/>
      <c r="W197" s="571"/>
      <c r="X197" s="572"/>
      <c r="Y197" s="527" t="str">
        <f t="shared" si="14"/>
        <v/>
      </c>
      <c r="Z197" s="528"/>
      <c r="AA197" s="528"/>
      <c r="AB197" s="529"/>
      <c r="AC197" s="527" t="str">
        <f t="shared" si="9"/>
        <v/>
      </c>
      <c r="AD197" s="528"/>
      <c r="AE197" s="528"/>
      <c r="AF197" s="529"/>
      <c r="AG197" s="332" t="str">
        <f t="shared" si="15"/>
        <v/>
      </c>
      <c r="AH197" s="450" t="str">
        <f t="shared" si="16"/>
        <v/>
      </c>
      <c r="AI197" s="450"/>
      <c r="AJ197" s="461" t="str">
        <f t="shared" si="17"/>
        <v/>
      </c>
      <c r="AK197" s="461"/>
      <c r="AL197" s="450" t="str">
        <f t="shared" si="18"/>
        <v/>
      </c>
      <c r="AM197" s="450"/>
      <c r="AN197" s="450"/>
      <c r="AO197" s="377" t="str">
        <f t="shared" si="19"/>
        <v/>
      </c>
    </row>
    <row r="198" spans="1:41" s="68" customFormat="1" ht="20.25" x14ac:dyDescent="0.2">
      <c r="A198" s="67"/>
      <c r="B198" s="265">
        <f t="shared" si="10"/>
        <v>29</v>
      </c>
      <c r="C198" s="284" t="str">
        <f t="shared" si="10"/>
        <v/>
      </c>
      <c r="D198" s="672" t="str">
        <f t="shared" si="10"/>
        <v/>
      </c>
      <c r="E198" s="672"/>
      <c r="F198" s="672"/>
      <c r="G198" s="672"/>
      <c r="H198" s="672"/>
      <c r="I198" s="672"/>
      <c r="J198" s="672"/>
      <c r="K198" s="672"/>
      <c r="L198" s="672"/>
      <c r="M198" s="596" t="str">
        <f t="shared" si="11"/>
        <v/>
      </c>
      <c r="N198" s="596"/>
      <c r="O198" s="449" t="str">
        <f t="shared" si="12"/>
        <v/>
      </c>
      <c r="P198" s="449"/>
      <c r="Q198" s="449"/>
      <c r="R198" s="449"/>
      <c r="S198" s="570" t="str">
        <f t="shared" si="13"/>
        <v/>
      </c>
      <c r="T198" s="571"/>
      <c r="U198" s="571"/>
      <c r="V198" s="571"/>
      <c r="W198" s="571"/>
      <c r="X198" s="572"/>
      <c r="Y198" s="527" t="str">
        <f t="shared" si="14"/>
        <v/>
      </c>
      <c r="Z198" s="528"/>
      <c r="AA198" s="528"/>
      <c r="AB198" s="529"/>
      <c r="AC198" s="527" t="str">
        <f t="shared" si="9"/>
        <v/>
      </c>
      <c r="AD198" s="528"/>
      <c r="AE198" s="528"/>
      <c r="AF198" s="529"/>
      <c r="AG198" s="332" t="str">
        <f t="shared" si="15"/>
        <v/>
      </c>
      <c r="AH198" s="450" t="str">
        <f t="shared" si="16"/>
        <v/>
      </c>
      <c r="AI198" s="450"/>
      <c r="AJ198" s="461" t="str">
        <f t="shared" si="17"/>
        <v/>
      </c>
      <c r="AK198" s="461"/>
      <c r="AL198" s="450" t="str">
        <f t="shared" si="18"/>
        <v/>
      </c>
      <c r="AM198" s="450"/>
      <c r="AN198" s="450"/>
      <c r="AO198" s="377" t="str">
        <f t="shared" si="19"/>
        <v/>
      </c>
    </row>
    <row r="199" spans="1:41" s="68" customFormat="1" ht="20.25" x14ac:dyDescent="0.2">
      <c r="A199" s="67"/>
      <c r="B199" s="265">
        <f t="shared" si="10"/>
        <v>30</v>
      </c>
      <c r="C199" s="284" t="str">
        <f t="shared" si="10"/>
        <v/>
      </c>
      <c r="D199" s="672" t="str">
        <f t="shared" si="10"/>
        <v/>
      </c>
      <c r="E199" s="672"/>
      <c r="F199" s="672"/>
      <c r="G199" s="672"/>
      <c r="H199" s="672"/>
      <c r="I199" s="672"/>
      <c r="J199" s="672"/>
      <c r="K199" s="672"/>
      <c r="L199" s="672"/>
      <c r="M199" s="596" t="str">
        <f t="shared" si="11"/>
        <v/>
      </c>
      <c r="N199" s="596"/>
      <c r="O199" s="449" t="str">
        <f t="shared" si="12"/>
        <v/>
      </c>
      <c r="P199" s="449"/>
      <c r="Q199" s="449"/>
      <c r="R199" s="449"/>
      <c r="S199" s="570" t="str">
        <f t="shared" si="13"/>
        <v/>
      </c>
      <c r="T199" s="571"/>
      <c r="U199" s="571"/>
      <c r="V199" s="571"/>
      <c r="W199" s="571"/>
      <c r="X199" s="572"/>
      <c r="Y199" s="527" t="str">
        <f t="shared" si="14"/>
        <v/>
      </c>
      <c r="Z199" s="528"/>
      <c r="AA199" s="528"/>
      <c r="AB199" s="529"/>
      <c r="AC199" s="527" t="str">
        <f t="shared" si="9"/>
        <v/>
      </c>
      <c r="AD199" s="528"/>
      <c r="AE199" s="528"/>
      <c r="AF199" s="529"/>
      <c r="AG199" s="332" t="str">
        <f t="shared" si="15"/>
        <v/>
      </c>
      <c r="AH199" s="450" t="str">
        <f t="shared" si="16"/>
        <v/>
      </c>
      <c r="AI199" s="450"/>
      <c r="AJ199" s="461" t="str">
        <f t="shared" si="17"/>
        <v/>
      </c>
      <c r="AK199" s="461"/>
      <c r="AL199" s="450" t="str">
        <f t="shared" si="18"/>
        <v/>
      </c>
      <c r="AM199" s="450"/>
      <c r="AN199" s="450"/>
      <c r="AO199" s="377" t="str">
        <f t="shared" si="19"/>
        <v/>
      </c>
    </row>
    <row r="200" spans="1:41" s="68" customFormat="1" ht="20.25" x14ac:dyDescent="0.2">
      <c r="A200" s="67"/>
      <c r="B200" s="265">
        <f t="shared" si="10"/>
        <v>31</v>
      </c>
      <c r="C200" s="284" t="str">
        <f t="shared" si="10"/>
        <v/>
      </c>
      <c r="D200" s="672" t="str">
        <f t="shared" si="10"/>
        <v/>
      </c>
      <c r="E200" s="672"/>
      <c r="F200" s="672"/>
      <c r="G200" s="672"/>
      <c r="H200" s="672"/>
      <c r="I200" s="672"/>
      <c r="J200" s="672"/>
      <c r="K200" s="672"/>
      <c r="L200" s="672"/>
      <c r="M200" s="596" t="str">
        <f t="shared" si="11"/>
        <v/>
      </c>
      <c r="N200" s="596"/>
      <c r="O200" s="449" t="str">
        <f t="shared" si="12"/>
        <v/>
      </c>
      <c r="P200" s="449"/>
      <c r="Q200" s="449"/>
      <c r="R200" s="449"/>
      <c r="S200" s="570" t="str">
        <f t="shared" si="13"/>
        <v/>
      </c>
      <c r="T200" s="571"/>
      <c r="U200" s="571"/>
      <c r="V200" s="571"/>
      <c r="W200" s="571"/>
      <c r="X200" s="572"/>
      <c r="Y200" s="527" t="str">
        <f t="shared" si="14"/>
        <v/>
      </c>
      <c r="Z200" s="528"/>
      <c r="AA200" s="528"/>
      <c r="AB200" s="529"/>
      <c r="AC200" s="527" t="str">
        <f t="shared" si="9"/>
        <v/>
      </c>
      <c r="AD200" s="528"/>
      <c r="AE200" s="528"/>
      <c r="AF200" s="529"/>
      <c r="AG200" s="332" t="str">
        <f t="shared" si="15"/>
        <v/>
      </c>
      <c r="AH200" s="450" t="str">
        <f t="shared" si="16"/>
        <v/>
      </c>
      <c r="AI200" s="450"/>
      <c r="AJ200" s="461" t="str">
        <f t="shared" si="17"/>
        <v/>
      </c>
      <c r="AK200" s="461"/>
      <c r="AL200" s="450" t="str">
        <f t="shared" si="18"/>
        <v/>
      </c>
      <c r="AM200" s="450"/>
      <c r="AN200" s="450"/>
      <c r="AO200" s="377" t="str">
        <f t="shared" si="19"/>
        <v/>
      </c>
    </row>
    <row r="201" spans="1:41" s="68" customFormat="1" ht="20.25" x14ac:dyDescent="0.2">
      <c r="A201" s="67"/>
      <c r="B201" s="265">
        <f t="shared" si="10"/>
        <v>32</v>
      </c>
      <c r="C201" s="284" t="str">
        <f t="shared" si="10"/>
        <v/>
      </c>
      <c r="D201" s="672" t="str">
        <f t="shared" si="10"/>
        <v/>
      </c>
      <c r="E201" s="672"/>
      <c r="F201" s="672"/>
      <c r="G201" s="672"/>
      <c r="H201" s="672"/>
      <c r="I201" s="672"/>
      <c r="J201" s="672"/>
      <c r="K201" s="672"/>
      <c r="L201" s="672"/>
      <c r="M201" s="596" t="str">
        <f t="shared" si="11"/>
        <v/>
      </c>
      <c r="N201" s="596"/>
      <c r="O201" s="449" t="str">
        <f t="shared" si="12"/>
        <v/>
      </c>
      <c r="P201" s="449"/>
      <c r="Q201" s="449"/>
      <c r="R201" s="449"/>
      <c r="S201" s="570" t="str">
        <f t="shared" si="13"/>
        <v/>
      </c>
      <c r="T201" s="571"/>
      <c r="U201" s="571"/>
      <c r="V201" s="571"/>
      <c r="W201" s="571"/>
      <c r="X201" s="572"/>
      <c r="Y201" s="527" t="str">
        <f t="shared" si="14"/>
        <v/>
      </c>
      <c r="Z201" s="528"/>
      <c r="AA201" s="528"/>
      <c r="AB201" s="529"/>
      <c r="AC201" s="527" t="str">
        <f t="shared" si="9"/>
        <v/>
      </c>
      <c r="AD201" s="528"/>
      <c r="AE201" s="528"/>
      <c r="AF201" s="529"/>
      <c r="AG201" s="332" t="str">
        <f t="shared" si="15"/>
        <v/>
      </c>
      <c r="AH201" s="450" t="str">
        <f t="shared" si="16"/>
        <v/>
      </c>
      <c r="AI201" s="450"/>
      <c r="AJ201" s="461" t="str">
        <f t="shared" si="17"/>
        <v/>
      </c>
      <c r="AK201" s="461"/>
      <c r="AL201" s="450" t="str">
        <f t="shared" si="18"/>
        <v/>
      </c>
      <c r="AM201" s="450"/>
      <c r="AN201" s="450"/>
      <c r="AO201" s="377" t="str">
        <f t="shared" si="19"/>
        <v/>
      </c>
    </row>
    <row r="202" spans="1:41" s="68" customFormat="1" ht="20.25" x14ac:dyDescent="0.2">
      <c r="A202" s="67"/>
      <c r="B202" s="265">
        <f t="shared" si="10"/>
        <v>33</v>
      </c>
      <c r="C202" s="284" t="str">
        <f t="shared" si="10"/>
        <v/>
      </c>
      <c r="D202" s="672" t="str">
        <f t="shared" si="10"/>
        <v/>
      </c>
      <c r="E202" s="672"/>
      <c r="F202" s="672"/>
      <c r="G202" s="672"/>
      <c r="H202" s="672"/>
      <c r="I202" s="672"/>
      <c r="J202" s="672"/>
      <c r="K202" s="672"/>
      <c r="L202" s="672"/>
      <c r="M202" s="596" t="str">
        <f t="shared" si="11"/>
        <v/>
      </c>
      <c r="N202" s="596"/>
      <c r="O202" s="449" t="str">
        <f t="shared" si="12"/>
        <v/>
      </c>
      <c r="P202" s="449"/>
      <c r="Q202" s="449"/>
      <c r="R202" s="449"/>
      <c r="S202" s="570" t="str">
        <f t="shared" si="13"/>
        <v/>
      </c>
      <c r="T202" s="571"/>
      <c r="U202" s="571"/>
      <c r="V202" s="571"/>
      <c r="W202" s="571"/>
      <c r="X202" s="572"/>
      <c r="Y202" s="527" t="str">
        <f t="shared" si="14"/>
        <v/>
      </c>
      <c r="Z202" s="528"/>
      <c r="AA202" s="528"/>
      <c r="AB202" s="529"/>
      <c r="AC202" s="527" t="str">
        <f t="shared" si="9"/>
        <v/>
      </c>
      <c r="AD202" s="528"/>
      <c r="AE202" s="528"/>
      <c r="AF202" s="529"/>
      <c r="AG202" s="332" t="str">
        <f t="shared" si="15"/>
        <v/>
      </c>
      <c r="AH202" s="450" t="str">
        <f t="shared" si="16"/>
        <v/>
      </c>
      <c r="AI202" s="450"/>
      <c r="AJ202" s="461" t="str">
        <f t="shared" si="17"/>
        <v/>
      </c>
      <c r="AK202" s="461"/>
      <c r="AL202" s="450" t="str">
        <f t="shared" si="18"/>
        <v/>
      </c>
      <c r="AM202" s="450"/>
      <c r="AN202" s="450"/>
      <c r="AO202" s="377" t="str">
        <f t="shared" si="19"/>
        <v/>
      </c>
    </row>
    <row r="203" spans="1:41" s="68" customFormat="1" ht="20.25" x14ac:dyDescent="0.2">
      <c r="A203" s="67"/>
      <c r="B203" s="265">
        <f t="shared" si="10"/>
        <v>34</v>
      </c>
      <c r="C203" s="284" t="str">
        <f t="shared" si="10"/>
        <v/>
      </c>
      <c r="D203" s="672" t="str">
        <f t="shared" si="10"/>
        <v/>
      </c>
      <c r="E203" s="672"/>
      <c r="F203" s="672"/>
      <c r="G203" s="672"/>
      <c r="H203" s="672"/>
      <c r="I203" s="672"/>
      <c r="J203" s="672"/>
      <c r="K203" s="672"/>
      <c r="L203" s="672"/>
      <c r="M203" s="596" t="str">
        <f t="shared" si="11"/>
        <v/>
      </c>
      <c r="N203" s="596"/>
      <c r="O203" s="449" t="str">
        <f t="shared" si="12"/>
        <v/>
      </c>
      <c r="P203" s="449"/>
      <c r="Q203" s="449"/>
      <c r="R203" s="449"/>
      <c r="S203" s="570" t="str">
        <f t="shared" si="13"/>
        <v/>
      </c>
      <c r="T203" s="571"/>
      <c r="U203" s="571"/>
      <c r="V203" s="571"/>
      <c r="W203" s="571"/>
      <c r="X203" s="572"/>
      <c r="Y203" s="527" t="str">
        <f t="shared" si="14"/>
        <v/>
      </c>
      <c r="Z203" s="528"/>
      <c r="AA203" s="528"/>
      <c r="AB203" s="529"/>
      <c r="AC203" s="527" t="str">
        <f t="shared" si="9"/>
        <v/>
      </c>
      <c r="AD203" s="528"/>
      <c r="AE203" s="528"/>
      <c r="AF203" s="529"/>
      <c r="AG203" s="332" t="str">
        <f t="shared" si="15"/>
        <v/>
      </c>
      <c r="AH203" s="450" t="str">
        <f t="shared" si="16"/>
        <v/>
      </c>
      <c r="AI203" s="450"/>
      <c r="AJ203" s="461" t="str">
        <f t="shared" si="17"/>
        <v/>
      </c>
      <c r="AK203" s="461"/>
      <c r="AL203" s="450" t="str">
        <f t="shared" si="18"/>
        <v/>
      </c>
      <c r="AM203" s="450"/>
      <c r="AN203" s="450"/>
      <c r="AO203" s="377" t="str">
        <f t="shared" si="19"/>
        <v/>
      </c>
    </row>
    <row r="204" spans="1:41" s="68" customFormat="1" ht="20.25" x14ac:dyDescent="0.2">
      <c r="A204" s="67"/>
      <c r="B204" s="265">
        <f t="shared" si="10"/>
        <v>35</v>
      </c>
      <c r="C204" s="284" t="str">
        <f t="shared" si="10"/>
        <v/>
      </c>
      <c r="D204" s="672" t="str">
        <f t="shared" si="10"/>
        <v/>
      </c>
      <c r="E204" s="672"/>
      <c r="F204" s="672"/>
      <c r="G204" s="672"/>
      <c r="H204" s="672"/>
      <c r="I204" s="672"/>
      <c r="J204" s="672"/>
      <c r="K204" s="672"/>
      <c r="L204" s="672"/>
      <c r="M204" s="596" t="str">
        <f t="shared" si="11"/>
        <v/>
      </c>
      <c r="N204" s="596"/>
      <c r="O204" s="449" t="str">
        <f t="shared" si="12"/>
        <v/>
      </c>
      <c r="P204" s="449"/>
      <c r="Q204" s="449"/>
      <c r="R204" s="449"/>
      <c r="S204" s="570" t="str">
        <f t="shared" si="13"/>
        <v/>
      </c>
      <c r="T204" s="571"/>
      <c r="U204" s="571"/>
      <c r="V204" s="571"/>
      <c r="W204" s="571"/>
      <c r="X204" s="572"/>
      <c r="Y204" s="527" t="str">
        <f t="shared" si="14"/>
        <v/>
      </c>
      <c r="Z204" s="528"/>
      <c r="AA204" s="528"/>
      <c r="AB204" s="529"/>
      <c r="AC204" s="527" t="str">
        <f t="shared" si="9"/>
        <v/>
      </c>
      <c r="AD204" s="528"/>
      <c r="AE204" s="528"/>
      <c r="AF204" s="529"/>
      <c r="AG204" s="332" t="str">
        <f t="shared" si="15"/>
        <v/>
      </c>
      <c r="AH204" s="450" t="str">
        <f t="shared" si="16"/>
        <v/>
      </c>
      <c r="AI204" s="450"/>
      <c r="AJ204" s="461" t="str">
        <f t="shared" si="17"/>
        <v/>
      </c>
      <c r="AK204" s="461"/>
      <c r="AL204" s="450" t="str">
        <f t="shared" si="18"/>
        <v/>
      </c>
      <c r="AM204" s="450"/>
      <c r="AN204" s="450"/>
      <c r="AO204" s="377" t="str">
        <f t="shared" si="19"/>
        <v/>
      </c>
    </row>
    <row r="205" spans="1:41" s="68" customFormat="1" ht="20.25" x14ac:dyDescent="0.2">
      <c r="A205" s="67"/>
      <c r="B205" s="265">
        <f t="shared" si="10"/>
        <v>36</v>
      </c>
      <c r="C205" s="284" t="str">
        <f t="shared" si="10"/>
        <v/>
      </c>
      <c r="D205" s="672" t="str">
        <f t="shared" si="10"/>
        <v/>
      </c>
      <c r="E205" s="672"/>
      <c r="F205" s="672"/>
      <c r="G205" s="672"/>
      <c r="H205" s="672"/>
      <c r="I205" s="672"/>
      <c r="J205" s="672"/>
      <c r="K205" s="672"/>
      <c r="L205" s="672"/>
      <c r="M205" s="596" t="str">
        <f t="shared" si="11"/>
        <v/>
      </c>
      <c r="N205" s="596"/>
      <c r="O205" s="449" t="str">
        <f t="shared" si="12"/>
        <v/>
      </c>
      <c r="P205" s="449"/>
      <c r="Q205" s="449"/>
      <c r="R205" s="449"/>
      <c r="S205" s="570" t="str">
        <f t="shared" si="13"/>
        <v/>
      </c>
      <c r="T205" s="571"/>
      <c r="U205" s="571"/>
      <c r="V205" s="571"/>
      <c r="W205" s="571"/>
      <c r="X205" s="572"/>
      <c r="Y205" s="527" t="str">
        <f t="shared" si="14"/>
        <v/>
      </c>
      <c r="Z205" s="528"/>
      <c r="AA205" s="528"/>
      <c r="AB205" s="529"/>
      <c r="AC205" s="527" t="str">
        <f t="shared" si="9"/>
        <v/>
      </c>
      <c r="AD205" s="528"/>
      <c r="AE205" s="528"/>
      <c r="AF205" s="529"/>
      <c r="AG205" s="332" t="str">
        <f t="shared" si="15"/>
        <v/>
      </c>
      <c r="AH205" s="450" t="str">
        <f t="shared" si="16"/>
        <v/>
      </c>
      <c r="AI205" s="450"/>
      <c r="AJ205" s="461" t="str">
        <f t="shared" si="17"/>
        <v/>
      </c>
      <c r="AK205" s="461"/>
      <c r="AL205" s="450" t="str">
        <f t="shared" si="18"/>
        <v/>
      </c>
      <c r="AM205" s="450"/>
      <c r="AN205" s="450"/>
      <c r="AO205" s="377" t="str">
        <f t="shared" si="19"/>
        <v/>
      </c>
    </row>
    <row r="206" spans="1:41" s="68" customFormat="1" ht="20.25" x14ac:dyDescent="0.2">
      <c r="A206" s="67"/>
      <c r="B206" s="265">
        <f t="shared" si="10"/>
        <v>37</v>
      </c>
      <c r="C206" s="284" t="str">
        <f t="shared" si="10"/>
        <v/>
      </c>
      <c r="D206" s="672" t="str">
        <f t="shared" si="10"/>
        <v/>
      </c>
      <c r="E206" s="672"/>
      <c r="F206" s="672"/>
      <c r="G206" s="672"/>
      <c r="H206" s="672"/>
      <c r="I206" s="672"/>
      <c r="J206" s="672"/>
      <c r="K206" s="672"/>
      <c r="L206" s="672"/>
      <c r="M206" s="596" t="str">
        <f t="shared" si="11"/>
        <v/>
      </c>
      <c r="N206" s="596"/>
      <c r="O206" s="449" t="str">
        <f t="shared" si="12"/>
        <v/>
      </c>
      <c r="P206" s="449"/>
      <c r="Q206" s="449"/>
      <c r="R206" s="449"/>
      <c r="S206" s="570" t="str">
        <f t="shared" si="13"/>
        <v/>
      </c>
      <c r="T206" s="571"/>
      <c r="U206" s="571"/>
      <c r="V206" s="571"/>
      <c r="W206" s="571"/>
      <c r="X206" s="572"/>
      <c r="Y206" s="527" t="str">
        <f t="shared" si="14"/>
        <v/>
      </c>
      <c r="Z206" s="528"/>
      <c r="AA206" s="528"/>
      <c r="AB206" s="529"/>
      <c r="AC206" s="527" t="str">
        <f t="shared" si="9"/>
        <v/>
      </c>
      <c r="AD206" s="528"/>
      <c r="AE206" s="528"/>
      <c r="AF206" s="529"/>
      <c r="AG206" s="332" t="str">
        <f t="shared" si="15"/>
        <v/>
      </c>
      <c r="AH206" s="450" t="str">
        <f t="shared" si="16"/>
        <v/>
      </c>
      <c r="AI206" s="450"/>
      <c r="AJ206" s="461" t="str">
        <f t="shared" si="17"/>
        <v/>
      </c>
      <c r="AK206" s="461"/>
      <c r="AL206" s="450" t="str">
        <f t="shared" si="18"/>
        <v/>
      </c>
      <c r="AM206" s="450"/>
      <c r="AN206" s="450"/>
      <c r="AO206" s="377" t="str">
        <f t="shared" si="19"/>
        <v/>
      </c>
    </row>
    <row r="207" spans="1:41" s="68" customFormat="1" ht="20.25" x14ac:dyDescent="0.2">
      <c r="A207" s="67"/>
      <c r="B207" s="265">
        <f t="shared" si="10"/>
        <v>38</v>
      </c>
      <c r="C207" s="284" t="str">
        <f t="shared" si="10"/>
        <v/>
      </c>
      <c r="D207" s="672" t="str">
        <f t="shared" si="10"/>
        <v/>
      </c>
      <c r="E207" s="672"/>
      <c r="F207" s="672"/>
      <c r="G207" s="672"/>
      <c r="H207" s="672"/>
      <c r="I207" s="672"/>
      <c r="J207" s="672"/>
      <c r="K207" s="672"/>
      <c r="L207" s="672"/>
      <c r="M207" s="596" t="str">
        <f t="shared" si="11"/>
        <v/>
      </c>
      <c r="N207" s="596"/>
      <c r="O207" s="449" t="str">
        <f t="shared" si="12"/>
        <v/>
      </c>
      <c r="P207" s="449"/>
      <c r="Q207" s="449"/>
      <c r="R207" s="449"/>
      <c r="S207" s="570" t="str">
        <f t="shared" si="13"/>
        <v/>
      </c>
      <c r="T207" s="571"/>
      <c r="U207" s="571"/>
      <c r="V207" s="571"/>
      <c r="W207" s="571"/>
      <c r="X207" s="572"/>
      <c r="Y207" s="527" t="str">
        <f t="shared" si="14"/>
        <v/>
      </c>
      <c r="Z207" s="528"/>
      <c r="AA207" s="528"/>
      <c r="AB207" s="529"/>
      <c r="AC207" s="527" t="str">
        <f t="shared" si="9"/>
        <v/>
      </c>
      <c r="AD207" s="528"/>
      <c r="AE207" s="528"/>
      <c r="AF207" s="529"/>
      <c r="AG207" s="332" t="str">
        <f t="shared" si="15"/>
        <v/>
      </c>
      <c r="AH207" s="450" t="str">
        <f t="shared" si="16"/>
        <v/>
      </c>
      <c r="AI207" s="450"/>
      <c r="AJ207" s="461" t="str">
        <f t="shared" si="17"/>
        <v/>
      </c>
      <c r="AK207" s="461"/>
      <c r="AL207" s="450" t="str">
        <f t="shared" si="18"/>
        <v/>
      </c>
      <c r="AM207" s="450"/>
      <c r="AN207" s="450"/>
      <c r="AO207" s="377" t="str">
        <f t="shared" si="19"/>
        <v/>
      </c>
    </row>
    <row r="208" spans="1:41" s="68" customFormat="1" ht="20.25" x14ac:dyDescent="0.2">
      <c r="A208" s="67"/>
      <c r="B208" s="265">
        <f t="shared" ref="B208:D211" si="20">IF(B88="","",B88)</f>
        <v>39</v>
      </c>
      <c r="C208" s="284" t="str">
        <f t="shared" si="20"/>
        <v/>
      </c>
      <c r="D208" s="672" t="str">
        <f t="shared" si="20"/>
        <v/>
      </c>
      <c r="E208" s="672"/>
      <c r="F208" s="672"/>
      <c r="G208" s="672"/>
      <c r="H208" s="672"/>
      <c r="I208" s="672"/>
      <c r="J208" s="672"/>
      <c r="K208" s="672"/>
      <c r="L208" s="672"/>
      <c r="M208" s="596" t="str">
        <f t="shared" si="11"/>
        <v/>
      </c>
      <c r="N208" s="596"/>
      <c r="O208" s="449" t="str">
        <f t="shared" si="12"/>
        <v/>
      </c>
      <c r="P208" s="449"/>
      <c r="Q208" s="449"/>
      <c r="R208" s="449"/>
      <c r="S208" s="570" t="str">
        <f t="shared" si="13"/>
        <v/>
      </c>
      <c r="T208" s="571"/>
      <c r="U208" s="571"/>
      <c r="V208" s="571"/>
      <c r="W208" s="571"/>
      <c r="X208" s="572"/>
      <c r="Y208" s="527" t="str">
        <f t="shared" si="14"/>
        <v/>
      </c>
      <c r="Z208" s="528"/>
      <c r="AA208" s="528"/>
      <c r="AB208" s="529"/>
      <c r="AC208" s="527" t="str">
        <f t="shared" si="9"/>
        <v/>
      </c>
      <c r="AD208" s="528"/>
      <c r="AE208" s="528"/>
      <c r="AF208" s="529"/>
      <c r="AG208" s="332" t="str">
        <f t="shared" si="15"/>
        <v/>
      </c>
      <c r="AH208" s="450" t="str">
        <f t="shared" si="16"/>
        <v/>
      </c>
      <c r="AI208" s="450"/>
      <c r="AJ208" s="461" t="str">
        <f t="shared" si="17"/>
        <v/>
      </c>
      <c r="AK208" s="461"/>
      <c r="AL208" s="450" t="str">
        <f t="shared" si="18"/>
        <v/>
      </c>
      <c r="AM208" s="450"/>
      <c r="AN208" s="450"/>
      <c r="AO208" s="377" t="str">
        <f t="shared" si="19"/>
        <v/>
      </c>
    </row>
    <row r="209" spans="1:41" s="68" customFormat="1" ht="20.25" x14ac:dyDescent="0.2">
      <c r="A209" s="67"/>
      <c r="B209" s="265">
        <f t="shared" si="20"/>
        <v>40</v>
      </c>
      <c r="C209" s="284" t="str">
        <f t="shared" si="20"/>
        <v/>
      </c>
      <c r="D209" s="672" t="str">
        <f t="shared" si="20"/>
        <v/>
      </c>
      <c r="E209" s="672"/>
      <c r="F209" s="672"/>
      <c r="G209" s="672"/>
      <c r="H209" s="672"/>
      <c r="I209" s="672"/>
      <c r="J209" s="672"/>
      <c r="K209" s="672"/>
      <c r="L209" s="672"/>
      <c r="M209" s="596" t="str">
        <f t="shared" si="11"/>
        <v/>
      </c>
      <c r="N209" s="596"/>
      <c r="O209" s="449" t="str">
        <f t="shared" si="12"/>
        <v/>
      </c>
      <c r="P209" s="449"/>
      <c r="Q209" s="449"/>
      <c r="R209" s="449"/>
      <c r="S209" s="570" t="str">
        <f t="shared" si="13"/>
        <v/>
      </c>
      <c r="T209" s="571"/>
      <c r="U209" s="571"/>
      <c r="V209" s="571"/>
      <c r="W209" s="571"/>
      <c r="X209" s="572"/>
      <c r="Y209" s="527" t="str">
        <f t="shared" si="14"/>
        <v/>
      </c>
      <c r="Z209" s="528"/>
      <c r="AA209" s="528"/>
      <c r="AB209" s="529"/>
      <c r="AC209" s="527" t="str">
        <f t="shared" si="9"/>
        <v/>
      </c>
      <c r="AD209" s="528"/>
      <c r="AE209" s="528"/>
      <c r="AF209" s="529"/>
      <c r="AG209" s="332" t="str">
        <f t="shared" si="15"/>
        <v/>
      </c>
      <c r="AH209" s="450" t="str">
        <f t="shared" si="16"/>
        <v/>
      </c>
      <c r="AI209" s="450"/>
      <c r="AJ209" s="461" t="str">
        <f t="shared" si="17"/>
        <v/>
      </c>
      <c r="AK209" s="461"/>
      <c r="AL209" s="450" t="str">
        <f t="shared" si="18"/>
        <v/>
      </c>
      <c r="AM209" s="450"/>
      <c r="AN209" s="450"/>
      <c r="AO209" s="377" t="str">
        <f t="shared" si="19"/>
        <v/>
      </c>
    </row>
    <row r="210" spans="1:41" s="68" customFormat="1" ht="20.25" x14ac:dyDescent="0.2">
      <c r="A210" s="67"/>
      <c r="B210" s="265">
        <f t="shared" si="20"/>
        <v>41</v>
      </c>
      <c r="C210" s="284" t="str">
        <f t="shared" si="20"/>
        <v/>
      </c>
      <c r="D210" s="672" t="str">
        <f t="shared" si="20"/>
        <v/>
      </c>
      <c r="E210" s="672"/>
      <c r="F210" s="672"/>
      <c r="G210" s="672"/>
      <c r="H210" s="672"/>
      <c r="I210" s="672"/>
      <c r="J210" s="672"/>
      <c r="K210" s="672"/>
      <c r="L210" s="672"/>
      <c r="M210" s="596" t="str">
        <f t="shared" si="11"/>
        <v/>
      </c>
      <c r="N210" s="596"/>
      <c r="O210" s="449" t="str">
        <f t="shared" si="12"/>
        <v/>
      </c>
      <c r="P210" s="449"/>
      <c r="Q210" s="449"/>
      <c r="R210" s="449"/>
      <c r="S210" s="570" t="str">
        <f t="shared" si="13"/>
        <v/>
      </c>
      <c r="T210" s="571"/>
      <c r="U210" s="571"/>
      <c r="V210" s="571"/>
      <c r="W210" s="571"/>
      <c r="X210" s="572"/>
      <c r="Y210" s="527" t="str">
        <f t="shared" si="14"/>
        <v/>
      </c>
      <c r="Z210" s="528"/>
      <c r="AA210" s="528"/>
      <c r="AB210" s="529"/>
      <c r="AC210" s="527" t="str">
        <f t="shared" si="9"/>
        <v/>
      </c>
      <c r="AD210" s="528"/>
      <c r="AE210" s="528"/>
      <c r="AF210" s="529"/>
      <c r="AG210" s="332" t="str">
        <f t="shared" si="15"/>
        <v/>
      </c>
      <c r="AH210" s="450" t="str">
        <f t="shared" si="16"/>
        <v/>
      </c>
      <c r="AI210" s="450"/>
      <c r="AJ210" s="461" t="str">
        <f t="shared" si="17"/>
        <v/>
      </c>
      <c r="AK210" s="461"/>
      <c r="AL210" s="450" t="str">
        <f t="shared" si="18"/>
        <v/>
      </c>
      <c r="AM210" s="450"/>
      <c r="AN210" s="450"/>
      <c r="AO210" s="377" t="str">
        <f t="shared" si="19"/>
        <v/>
      </c>
    </row>
    <row r="211" spans="1:41" s="68" customFormat="1" ht="20.25" x14ac:dyDescent="0.2">
      <c r="A211" s="67"/>
      <c r="B211" s="265">
        <f t="shared" si="20"/>
        <v>42</v>
      </c>
      <c r="C211" s="284" t="str">
        <f t="shared" si="20"/>
        <v/>
      </c>
      <c r="D211" s="672" t="str">
        <f t="shared" si="20"/>
        <v/>
      </c>
      <c r="E211" s="672"/>
      <c r="F211" s="672"/>
      <c r="G211" s="672"/>
      <c r="H211" s="672"/>
      <c r="I211" s="672"/>
      <c r="J211" s="672"/>
      <c r="K211" s="672"/>
      <c r="L211" s="672"/>
      <c r="M211" s="596" t="str">
        <f t="shared" si="11"/>
        <v/>
      </c>
      <c r="N211" s="596"/>
      <c r="O211" s="449" t="str">
        <f t="shared" si="12"/>
        <v/>
      </c>
      <c r="P211" s="449"/>
      <c r="Q211" s="449"/>
      <c r="R211" s="449"/>
      <c r="S211" s="570" t="str">
        <f t="shared" si="13"/>
        <v/>
      </c>
      <c r="T211" s="571"/>
      <c r="U211" s="571"/>
      <c r="V211" s="571"/>
      <c r="W211" s="571"/>
      <c r="X211" s="572"/>
      <c r="Y211" s="527" t="str">
        <f t="shared" si="14"/>
        <v/>
      </c>
      <c r="Z211" s="528"/>
      <c r="AA211" s="528"/>
      <c r="AB211" s="529"/>
      <c r="AC211" s="527" t="str">
        <f t="shared" si="9"/>
        <v/>
      </c>
      <c r="AD211" s="528"/>
      <c r="AE211" s="528"/>
      <c r="AF211" s="529"/>
      <c r="AG211" s="332" t="str">
        <f t="shared" si="15"/>
        <v/>
      </c>
      <c r="AH211" s="450" t="str">
        <f t="shared" si="16"/>
        <v/>
      </c>
      <c r="AI211" s="450"/>
      <c r="AJ211" s="461" t="str">
        <f t="shared" si="17"/>
        <v/>
      </c>
      <c r="AK211" s="461"/>
      <c r="AL211" s="450" t="str">
        <f t="shared" si="18"/>
        <v/>
      </c>
      <c r="AM211" s="450"/>
      <c r="AN211" s="450"/>
      <c r="AO211" s="377" t="str">
        <f t="shared" si="19"/>
        <v/>
      </c>
    </row>
    <row r="212" spans="1:41" ht="18" customHeight="1" x14ac:dyDescent="0.3">
      <c r="B212" s="447"/>
      <c r="C212" s="448"/>
      <c r="D212" s="679" t="s">
        <v>120</v>
      </c>
      <c r="E212" s="679"/>
      <c r="F212" s="679"/>
      <c r="G212" s="679"/>
      <c r="H212" s="679"/>
      <c r="I212" s="679"/>
      <c r="J212" s="679"/>
      <c r="K212" s="679"/>
      <c r="L212" s="679"/>
      <c r="M212" s="673">
        <f t="shared" si="11"/>
        <v>0</v>
      </c>
      <c r="N212" s="673"/>
      <c r="O212" s="451"/>
      <c r="P212" s="451"/>
      <c r="Q212" s="451"/>
      <c r="R212" s="451"/>
      <c r="S212" s="790">
        <f t="shared" si="13"/>
        <v>0</v>
      </c>
      <c r="T212" s="791"/>
      <c r="U212" s="791"/>
      <c r="V212" s="791"/>
      <c r="W212" s="791"/>
      <c r="X212" s="792"/>
      <c r="Y212" s="665">
        <f t="shared" si="14"/>
        <v>0</v>
      </c>
      <c r="Z212" s="666"/>
      <c r="AA212" s="666"/>
      <c r="AB212" s="667"/>
      <c r="AC212" s="665">
        <f t="shared" si="9"/>
        <v>0</v>
      </c>
      <c r="AD212" s="666"/>
      <c r="AE212" s="666"/>
      <c r="AF212" s="667"/>
      <c r="AG212" s="333">
        <f t="shared" si="15"/>
        <v>0</v>
      </c>
      <c r="AH212" s="787">
        <f t="shared" si="16"/>
        <v>0</v>
      </c>
      <c r="AI212" s="787"/>
      <c r="AJ212" s="782"/>
      <c r="AK212" s="782"/>
      <c r="AL212" s="787">
        <f t="shared" si="18"/>
        <v>0</v>
      </c>
      <c r="AM212" s="787"/>
      <c r="AN212" s="787"/>
      <c r="AO212" s="378">
        <f t="shared" ref="AO212" si="21">AO92</f>
        <v>0</v>
      </c>
    </row>
    <row r="213" spans="1:41" ht="5.25" customHeight="1" x14ac:dyDescent="0.2"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2"/>
      <c r="N213" s="2"/>
      <c r="O213" s="2"/>
      <c r="P213" s="2"/>
      <c r="Q213" s="2"/>
      <c r="R213" s="34"/>
      <c r="S213" s="34"/>
      <c r="T213" s="34"/>
      <c r="U213" s="34"/>
      <c r="V213" s="2"/>
      <c r="W213" s="2"/>
      <c r="X213" s="2"/>
      <c r="Y213" s="193"/>
      <c r="Z213" s="193"/>
      <c r="AA213" s="194"/>
      <c r="AB213" s="194"/>
      <c r="AC213" s="194"/>
      <c r="AD213" s="193"/>
      <c r="AE213" s="193"/>
      <c r="AF213" s="193"/>
      <c r="AG213" s="2"/>
      <c r="AH213" s="2"/>
      <c r="AI213" s="16"/>
      <c r="AJ213" s="16"/>
      <c r="AK213" s="2"/>
      <c r="AL213" s="2"/>
      <c r="AM213" s="2"/>
      <c r="AN213" s="2"/>
    </row>
    <row r="214" spans="1:41" s="3" customFormat="1" ht="6" customHeight="1" x14ac:dyDescent="0.2">
      <c r="B214" s="674" t="s">
        <v>141</v>
      </c>
      <c r="C214" s="674"/>
      <c r="D214" s="674"/>
      <c r="E214" s="674"/>
      <c r="F214" s="674"/>
      <c r="G214" s="674"/>
      <c r="H214" s="676" t="str">
        <f>H94</f>
        <v xml:space="preserve">בעת מילוי הטופס יש לרשום מידע בלתי מסווג בלבד </v>
      </c>
      <c r="I214" s="676"/>
      <c r="J214" s="676"/>
      <c r="K214" s="676"/>
      <c r="L214" s="676"/>
      <c r="M214" s="676"/>
      <c r="N214" s="676"/>
      <c r="O214" s="676"/>
      <c r="P214" s="676"/>
      <c r="Q214" s="676"/>
      <c r="R214" s="676"/>
      <c r="S214" s="676"/>
      <c r="T214" s="676"/>
      <c r="U214" s="676"/>
      <c r="V214" s="676"/>
      <c r="W214" s="676"/>
      <c r="X214" s="676"/>
      <c r="Y214" s="124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</row>
    <row r="215" spans="1:41" s="3" customFormat="1" ht="12" customHeight="1" x14ac:dyDescent="0.2">
      <c r="B215" s="675"/>
      <c r="C215" s="675"/>
      <c r="D215" s="675"/>
      <c r="E215" s="675"/>
      <c r="F215" s="675"/>
      <c r="G215" s="675"/>
      <c r="H215" s="677"/>
      <c r="I215" s="677"/>
      <c r="J215" s="677"/>
      <c r="K215" s="677"/>
      <c r="L215" s="677"/>
      <c r="M215" s="677"/>
      <c r="N215" s="677"/>
      <c r="O215" s="677"/>
      <c r="P215" s="677"/>
      <c r="Q215" s="677"/>
      <c r="R215" s="677"/>
      <c r="S215" s="677"/>
      <c r="T215" s="677"/>
      <c r="U215" s="677"/>
      <c r="V215" s="677"/>
      <c r="W215" s="677"/>
      <c r="X215" s="677"/>
      <c r="Y215" s="518"/>
      <c r="Z215" s="519"/>
      <c r="AA215" s="519"/>
      <c r="AB215" s="519"/>
      <c r="AC215" s="519"/>
      <c r="AD215" s="519"/>
      <c r="AE215" s="136"/>
      <c r="AF215" s="136"/>
      <c r="AG215" s="519"/>
      <c r="AH215" s="519"/>
      <c r="AI215" s="788"/>
      <c r="AJ215" s="446" t="s">
        <v>121</v>
      </c>
      <c r="AK215" s="445"/>
      <c r="AL215" s="444">
        <f>AL94</f>
        <v>0</v>
      </c>
      <c r="AM215" s="444"/>
      <c r="AN215" s="445"/>
    </row>
    <row r="216" spans="1:41" ht="6.75" customHeight="1" thickBot="1" x14ac:dyDescent="0.3">
      <c r="A216" s="97"/>
      <c r="B216" s="98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3"/>
      <c r="O216" s="113"/>
      <c r="P216" s="113"/>
      <c r="Q216" s="113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203"/>
      <c r="AK216" s="203"/>
      <c r="AL216" s="203"/>
      <c r="AM216" s="203"/>
      <c r="AN216" s="203"/>
    </row>
    <row r="217" spans="1:41" s="3" customFormat="1" ht="13.5" customHeight="1" thickTop="1" thickBot="1" x14ac:dyDescent="0.25">
      <c r="B217" s="514" t="str">
        <f>B108</f>
        <v>החשבון ערוך</v>
      </c>
      <c r="C217" s="515"/>
      <c r="D217" s="515"/>
      <c r="E217" s="515"/>
      <c r="F217" s="515"/>
      <c r="G217" s="515"/>
      <c r="H217" s="531" t="s">
        <v>44</v>
      </c>
      <c r="I217" s="531"/>
      <c r="J217" s="531"/>
      <c r="K217" s="532"/>
      <c r="L217" s="535"/>
      <c r="M217" s="536" t="s">
        <v>122</v>
      </c>
      <c r="N217" s="537"/>
      <c r="O217" s="537"/>
      <c r="P217" s="537"/>
      <c r="Q217" s="538"/>
      <c r="R217" s="536" t="s">
        <v>123</v>
      </c>
      <c r="S217" s="537"/>
      <c r="T217" s="537"/>
      <c r="U217" s="537"/>
      <c r="V217" s="537"/>
      <c r="W217" s="537"/>
      <c r="X217" s="537"/>
      <c r="Y217" s="537"/>
      <c r="Z217" s="538"/>
      <c r="AA217" s="213"/>
      <c r="AB217" s="216"/>
      <c r="AC217" s="462" t="s">
        <v>4</v>
      </c>
      <c r="AD217" s="463"/>
      <c r="AE217" s="463"/>
      <c r="AF217" s="463"/>
      <c r="AG217" s="463"/>
      <c r="AH217" s="463"/>
      <c r="AI217" s="463"/>
      <c r="AJ217" s="463"/>
      <c r="AK217" s="464"/>
      <c r="AL217" s="212"/>
      <c r="AM217" s="261"/>
      <c r="AN217" s="261"/>
      <c r="AO217" s="114"/>
    </row>
    <row r="218" spans="1:41" ht="14.25" thickTop="1" thickBot="1" x14ac:dyDescent="0.25">
      <c r="B218" s="516" t="s">
        <v>11</v>
      </c>
      <c r="C218" s="517"/>
      <c r="D218" s="517"/>
      <c r="E218" s="517"/>
      <c r="F218" s="517"/>
      <c r="G218" s="517"/>
      <c r="H218" s="533"/>
      <c r="I218" s="533"/>
      <c r="J218" s="533"/>
      <c r="K218" s="534"/>
      <c r="L218" s="535"/>
      <c r="M218" s="539"/>
      <c r="N218" s="540"/>
      <c r="O218" s="540"/>
      <c r="P218" s="540"/>
      <c r="Q218" s="541"/>
      <c r="R218" s="539"/>
      <c r="S218" s="540"/>
      <c r="T218" s="540"/>
      <c r="U218" s="540"/>
      <c r="V218" s="540"/>
      <c r="W218" s="540"/>
      <c r="X218" s="540"/>
      <c r="Y218" s="540"/>
      <c r="Z218" s="541"/>
      <c r="AA218" s="213"/>
      <c r="AB218" s="216"/>
      <c r="AC218" s="462" t="s">
        <v>12</v>
      </c>
      <c r="AD218" s="463"/>
      <c r="AE218" s="463"/>
      <c r="AF218" s="463"/>
      <c r="AG218" s="464"/>
      <c r="AH218" s="472" t="s">
        <v>13</v>
      </c>
      <c r="AI218" s="473"/>
      <c r="AJ218" s="473"/>
      <c r="AK218" s="473"/>
      <c r="AL218" s="212"/>
      <c r="AM218" s="261"/>
      <c r="AN218" s="261"/>
      <c r="AO218" s="123"/>
    </row>
    <row r="219" spans="1:41" ht="24" customHeight="1" thickTop="1" thickBot="1" x14ac:dyDescent="0.25">
      <c r="B219" s="120"/>
      <c r="C219" s="513">
        <v>0.17</v>
      </c>
      <c r="D219" s="513"/>
      <c r="E219" s="513"/>
      <c r="F219" s="513"/>
      <c r="G219" s="121"/>
      <c r="H219" s="533"/>
      <c r="I219" s="533"/>
      <c r="J219" s="533"/>
      <c r="K219" s="534"/>
      <c r="L219" s="535"/>
      <c r="M219" s="468" t="s">
        <v>14</v>
      </c>
      <c r="N219" s="678"/>
      <c r="O219" s="678"/>
      <c r="P219" s="469"/>
      <c r="Q219" s="215" t="s">
        <v>15</v>
      </c>
      <c r="R219" s="542" t="s">
        <v>14</v>
      </c>
      <c r="S219" s="543"/>
      <c r="T219" s="543"/>
      <c r="U219" s="543"/>
      <c r="V219" s="543"/>
      <c r="W219" s="543"/>
      <c r="X219" s="544"/>
      <c r="Y219" s="785" t="s">
        <v>15</v>
      </c>
      <c r="Z219" s="789"/>
      <c r="AA219" s="243"/>
      <c r="AB219" s="244"/>
      <c r="AC219" s="530" t="s">
        <v>14</v>
      </c>
      <c r="AD219" s="530"/>
      <c r="AE219" s="530"/>
      <c r="AF219" s="530"/>
      <c r="AG219" s="215" t="s">
        <v>15</v>
      </c>
      <c r="AH219" s="468" t="s">
        <v>14</v>
      </c>
      <c r="AI219" s="469"/>
      <c r="AJ219" s="785" t="s">
        <v>15</v>
      </c>
      <c r="AK219" s="786"/>
      <c r="AL219" s="783"/>
      <c r="AM219" s="784"/>
      <c r="AN219" s="216"/>
      <c r="AO219" s="123"/>
    </row>
    <row r="220" spans="1:41" s="68" customFormat="1" ht="21" customHeight="1" thickTop="1" thickBot="1" x14ac:dyDescent="0.3">
      <c r="A220" s="67"/>
      <c r="B220" s="506" t="s">
        <v>16</v>
      </c>
      <c r="C220" s="507"/>
      <c r="D220" s="507"/>
      <c r="E220" s="507"/>
      <c r="F220" s="507"/>
      <c r="G220" s="507"/>
      <c r="H220" s="508" t="s">
        <v>105</v>
      </c>
      <c r="I220" s="508"/>
      <c r="J220" s="508"/>
      <c r="K220" s="509"/>
      <c r="L220" s="202"/>
      <c r="M220" s="510">
        <f>M111</f>
        <v>0</v>
      </c>
      <c r="N220" s="511"/>
      <c r="O220" s="511"/>
      <c r="P220" s="512"/>
      <c r="Q220" s="268"/>
      <c r="R220" s="465">
        <f>W111</f>
        <v>0</v>
      </c>
      <c r="S220" s="466"/>
      <c r="T220" s="466"/>
      <c r="U220" s="466"/>
      <c r="V220" s="466"/>
      <c r="W220" s="466"/>
      <c r="X220" s="467"/>
      <c r="Y220" s="465"/>
      <c r="Z220" s="467"/>
      <c r="AA220" s="266"/>
      <c r="AB220" s="267"/>
      <c r="AC220" s="465">
        <f>AG111</f>
        <v>0</v>
      </c>
      <c r="AD220" s="466"/>
      <c r="AE220" s="466"/>
      <c r="AF220" s="467"/>
      <c r="AG220" s="269"/>
      <c r="AH220" s="470">
        <f>AK111</f>
        <v>0</v>
      </c>
      <c r="AI220" s="471"/>
      <c r="AJ220" s="470"/>
      <c r="AK220" s="549"/>
      <c r="AL220" s="780"/>
      <c r="AM220" s="781"/>
      <c r="AN220" s="245"/>
      <c r="AO220" s="214"/>
    </row>
    <row r="221" spans="1:41" s="68" customFormat="1" ht="18.75" customHeight="1" thickTop="1" thickBot="1" x14ac:dyDescent="0.25">
      <c r="A221" s="67"/>
      <c r="B221" s="524"/>
      <c r="C221" s="525"/>
      <c r="D221" s="525"/>
      <c r="E221" s="525"/>
      <c r="F221" s="525"/>
      <c r="G221" s="526"/>
      <c r="H221" s="520" t="s">
        <v>17</v>
      </c>
      <c r="I221" s="520"/>
      <c r="J221" s="520"/>
      <c r="K221" s="521"/>
      <c r="L221" s="202"/>
      <c r="M221" s="510" t="str">
        <f>IF(M112="","",M112)</f>
        <v/>
      </c>
      <c r="N221" s="511"/>
      <c r="O221" s="511"/>
      <c r="P221" s="512"/>
      <c r="Q221" s="268"/>
      <c r="R221" s="465" t="str">
        <f>IF(W112="","",W112)</f>
        <v/>
      </c>
      <c r="S221" s="466"/>
      <c r="T221" s="466"/>
      <c r="U221" s="466"/>
      <c r="V221" s="466"/>
      <c r="W221" s="466"/>
      <c r="X221" s="467"/>
      <c r="Y221" s="465"/>
      <c r="Z221" s="467"/>
      <c r="AA221" s="266"/>
      <c r="AB221" s="267"/>
      <c r="AC221" s="465" t="str">
        <f>IF(AG112="","",AG112)</f>
        <v/>
      </c>
      <c r="AD221" s="466"/>
      <c r="AE221" s="466"/>
      <c r="AF221" s="467"/>
      <c r="AG221" s="268"/>
      <c r="AH221" s="470" t="str">
        <f>IF(AK112="","",AK112)</f>
        <v/>
      </c>
      <c r="AI221" s="471"/>
      <c r="AJ221" s="510" t="str">
        <f>AK112</f>
        <v/>
      </c>
      <c r="AK221" s="511"/>
      <c r="AL221" s="780"/>
      <c r="AM221" s="781"/>
      <c r="AN221" s="245"/>
    </row>
    <row r="222" spans="1:41" s="68" customFormat="1" ht="18.75" customHeight="1" thickTop="1" thickBot="1" x14ac:dyDescent="0.3">
      <c r="A222" s="67"/>
      <c r="B222" s="504" t="s">
        <v>98</v>
      </c>
      <c r="C222" s="505"/>
      <c r="D222" s="505"/>
      <c r="E222" s="505"/>
      <c r="F222" s="505"/>
      <c r="G222" s="505"/>
      <c r="H222" s="520" t="s">
        <v>18</v>
      </c>
      <c r="I222" s="520"/>
      <c r="J222" s="520"/>
      <c r="K222" s="521"/>
      <c r="L222" s="202"/>
      <c r="M222" s="510" t="str">
        <f>IF(M113="","",M113)</f>
        <v/>
      </c>
      <c r="N222" s="511"/>
      <c r="O222" s="511"/>
      <c r="P222" s="512"/>
      <c r="Q222" s="268"/>
      <c r="R222" s="465" t="str">
        <f>IF(W113="","",W113)</f>
        <v/>
      </c>
      <c r="S222" s="466"/>
      <c r="T222" s="466"/>
      <c r="U222" s="466"/>
      <c r="V222" s="466"/>
      <c r="W222" s="466"/>
      <c r="X222" s="467"/>
      <c r="Y222" s="465"/>
      <c r="Z222" s="467"/>
      <c r="AA222" s="266"/>
      <c r="AB222" s="267"/>
      <c r="AC222" s="465" t="str">
        <f>IF(AG113="","",AG113)</f>
        <v/>
      </c>
      <c r="AD222" s="466"/>
      <c r="AE222" s="466"/>
      <c r="AF222" s="467"/>
      <c r="AG222" s="268"/>
      <c r="AH222" s="470" t="str">
        <f>IF(AK113="","",AK113)</f>
        <v/>
      </c>
      <c r="AI222" s="471"/>
      <c r="AJ222" s="510" t="str">
        <f>AK113</f>
        <v/>
      </c>
      <c r="AK222" s="511"/>
      <c r="AL222" s="780"/>
      <c r="AM222" s="781"/>
      <c r="AN222" s="245"/>
    </row>
    <row r="223" spans="1:41" s="68" customFormat="1" ht="24.75" customHeight="1" thickTop="1" thickBot="1" x14ac:dyDescent="0.3">
      <c r="A223" s="67"/>
      <c r="B223" s="504"/>
      <c r="C223" s="505"/>
      <c r="D223" s="505"/>
      <c r="E223" s="505"/>
      <c r="F223" s="505"/>
      <c r="G223" s="505"/>
      <c r="H223" s="522" t="s">
        <v>106</v>
      </c>
      <c r="I223" s="522"/>
      <c r="J223" s="522"/>
      <c r="K223" s="523"/>
      <c r="L223" s="202"/>
      <c r="M223" s="470">
        <f>M114</f>
        <v>0</v>
      </c>
      <c r="N223" s="549"/>
      <c r="O223" s="549"/>
      <c r="P223" s="471"/>
      <c r="Q223" s="268"/>
      <c r="R223" s="465">
        <f>W114</f>
        <v>0</v>
      </c>
      <c r="S223" s="466"/>
      <c r="T223" s="466"/>
      <c r="U223" s="466"/>
      <c r="V223" s="466"/>
      <c r="W223" s="466"/>
      <c r="X223" s="467"/>
      <c r="Y223" s="465"/>
      <c r="Z223" s="467"/>
      <c r="AA223" s="266"/>
      <c r="AB223" s="267"/>
      <c r="AC223" s="465">
        <f>AG114</f>
        <v>0</v>
      </c>
      <c r="AD223" s="466"/>
      <c r="AE223" s="466"/>
      <c r="AF223" s="467"/>
      <c r="AG223" s="269"/>
      <c r="AH223" s="470">
        <f>AK114</f>
        <v>0</v>
      </c>
      <c r="AI223" s="471"/>
      <c r="AJ223" s="470"/>
      <c r="AK223" s="549"/>
      <c r="AL223" s="780"/>
      <c r="AM223" s="781"/>
      <c r="AN223" s="245"/>
    </row>
    <row r="224" spans="1:41" s="68" customFormat="1" ht="17.25" customHeight="1" thickTop="1" thickBot="1" x14ac:dyDescent="0.3">
      <c r="A224" s="67"/>
      <c r="B224" s="502"/>
      <c r="C224" s="503"/>
      <c r="D224" s="503"/>
      <c r="E224" s="503"/>
      <c r="F224" s="503"/>
      <c r="G224" s="503"/>
      <c r="H224" s="500" t="s">
        <v>27</v>
      </c>
      <c r="I224" s="500"/>
      <c r="J224" s="500"/>
      <c r="K224" s="501"/>
      <c r="L224" s="202"/>
      <c r="M224" s="510">
        <f>M115</f>
        <v>0</v>
      </c>
      <c r="N224" s="511"/>
      <c r="O224" s="511"/>
      <c r="P224" s="512"/>
      <c r="Q224" s="268"/>
      <c r="R224" s="465">
        <f>W115</f>
        <v>0</v>
      </c>
      <c r="S224" s="466"/>
      <c r="T224" s="466"/>
      <c r="U224" s="466"/>
      <c r="V224" s="466"/>
      <c r="W224" s="466"/>
      <c r="X224" s="467"/>
      <c r="Y224" s="465"/>
      <c r="Z224" s="467"/>
      <c r="AA224" s="266"/>
      <c r="AB224" s="267"/>
      <c r="AC224" s="465">
        <f>AG115</f>
        <v>0</v>
      </c>
      <c r="AD224" s="466"/>
      <c r="AE224" s="466"/>
      <c r="AF224" s="467"/>
      <c r="AG224" s="268"/>
      <c r="AH224" s="470">
        <f>AK115</f>
        <v>0</v>
      </c>
      <c r="AI224" s="471"/>
      <c r="AJ224" s="510"/>
      <c r="AK224" s="511"/>
      <c r="AL224" s="780"/>
      <c r="AM224" s="781"/>
      <c r="AN224" s="245"/>
    </row>
    <row r="225" spans="1:45" s="100" customFormat="1" ht="0.75" customHeight="1" x14ac:dyDescent="0.2">
      <c r="A225" s="2"/>
      <c r="B225" s="548"/>
      <c r="C225" s="548"/>
      <c r="D225" s="548"/>
      <c r="E225" s="548"/>
      <c r="F225" s="548"/>
      <c r="G225" s="548"/>
      <c r="H225" s="548"/>
      <c r="I225" s="548"/>
      <c r="J225" s="548"/>
      <c r="K225" s="548"/>
      <c r="L225" s="548"/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2"/>
      <c r="AC225" s="117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01"/>
      <c r="AP225" s="101"/>
      <c r="AQ225" s="101"/>
      <c r="AR225" s="101"/>
      <c r="AS225" s="101"/>
    </row>
    <row r="226" spans="1:45" s="100" customFormat="1" ht="0.75" customHeight="1" x14ac:dyDescent="0.2">
      <c r="A226" s="2"/>
      <c r="B226" s="261"/>
      <c r="C226" s="261"/>
      <c r="D226" s="261"/>
      <c r="E226" s="261"/>
      <c r="F226" s="261"/>
      <c r="G226" s="261"/>
      <c r="H226" s="261"/>
      <c r="I226" s="261"/>
      <c r="J226" s="261"/>
      <c r="K226" s="261"/>
      <c r="L226" s="261"/>
      <c r="M226" s="261"/>
      <c r="N226" s="261"/>
      <c r="O226" s="261"/>
      <c r="P226" s="261"/>
      <c r="Q226" s="261"/>
      <c r="R226" s="261"/>
      <c r="S226" s="261"/>
      <c r="T226" s="261"/>
      <c r="U226" s="261"/>
      <c r="V226" s="261"/>
      <c r="W226" s="261"/>
      <c r="X226" s="261"/>
      <c r="Y226" s="261"/>
      <c r="Z226" s="261"/>
      <c r="AA226" s="261"/>
      <c r="AB226" s="2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01"/>
      <c r="AP226" s="101"/>
      <c r="AQ226" s="101"/>
      <c r="AR226" s="101"/>
      <c r="AS226" s="101"/>
    </row>
    <row r="227" spans="1:45" ht="1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2"/>
      <c r="AJ227" s="102"/>
      <c r="AK227" s="100"/>
      <c r="AL227" s="100"/>
      <c r="AM227" s="100"/>
      <c r="AN227" s="100"/>
    </row>
    <row r="228" spans="1:45" s="221" customFormat="1" ht="22.5" customHeight="1" x14ac:dyDescent="0.2">
      <c r="A228" s="220"/>
      <c r="B228" s="553" t="s">
        <v>20</v>
      </c>
      <c r="C228" s="553"/>
      <c r="D228" s="553"/>
      <c r="E228" s="553"/>
      <c r="F228" s="553"/>
      <c r="G228" s="553"/>
      <c r="H228" s="553"/>
      <c r="I228" s="550" t="s">
        <v>32</v>
      </c>
      <c r="J228" s="550"/>
      <c r="K228" s="550"/>
      <c r="L228" s="550"/>
      <c r="M228" s="100"/>
      <c r="N228" s="545"/>
      <c r="O228" s="546"/>
      <c r="P228" s="546"/>
      <c r="Q228" s="547"/>
      <c r="R228" s="545" t="s">
        <v>126</v>
      </c>
      <c r="S228" s="546"/>
      <c r="T228" s="546"/>
      <c r="U228" s="546"/>
      <c r="V228" s="546"/>
      <c r="W228" s="546"/>
      <c r="X228" s="546"/>
      <c r="Y228" s="547"/>
      <c r="Z228" s="545" t="s">
        <v>19</v>
      </c>
      <c r="AA228" s="546"/>
      <c r="AB228" s="546"/>
      <c r="AC228" s="546"/>
      <c r="AD228" s="547"/>
      <c r="AE228" s="545" t="s">
        <v>135</v>
      </c>
      <c r="AF228" s="546"/>
      <c r="AG228" s="547"/>
      <c r="AH228" s="474" t="s">
        <v>136</v>
      </c>
      <c r="AI228" s="475"/>
      <c r="AJ228" s="475"/>
      <c r="AK228" s="286" t="s">
        <v>1</v>
      </c>
      <c r="AL228" s="287"/>
      <c r="AM228" s="476" t="s">
        <v>134</v>
      </c>
      <c r="AN228" s="477"/>
      <c r="AO228" s="556"/>
      <c r="AP228" s="373"/>
    </row>
    <row r="229" spans="1:45" s="220" customFormat="1" ht="12.75" customHeight="1" x14ac:dyDescent="0.2">
      <c r="A229" s="222"/>
      <c r="B229" s="554"/>
      <c r="C229" s="554"/>
      <c r="D229" s="554"/>
      <c r="E229" s="554"/>
      <c r="F229" s="554"/>
      <c r="G229" s="554"/>
      <c r="H229" s="554"/>
      <c r="I229" s="551"/>
      <c r="J229" s="551"/>
      <c r="K229" s="551"/>
      <c r="L229" s="551"/>
      <c r="M229" s="122"/>
      <c r="N229" s="559" t="s">
        <v>125</v>
      </c>
      <c r="O229" s="560"/>
      <c r="P229" s="560"/>
      <c r="Q229" s="561"/>
      <c r="R229" s="559"/>
      <c r="S229" s="560"/>
      <c r="T229" s="560"/>
      <c r="U229" s="560"/>
      <c r="V229" s="560"/>
      <c r="W229" s="560"/>
      <c r="X229" s="560"/>
      <c r="Y229" s="561"/>
      <c r="Z229" s="559"/>
      <c r="AA229" s="560"/>
      <c r="AB229" s="560"/>
      <c r="AC229" s="560"/>
      <c r="AD229" s="561"/>
      <c r="AE229" s="476"/>
      <c r="AF229" s="477"/>
      <c r="AG229" s="556"/>
      <c r="AH229" s="476"/>
      <c r="AI229" s="477"/>
      <c r="AJ229" s="477"/>
      <c r="AK229" s="460"/>
      <c r="AL229" s="288"/>
      <c r="AM229" s="478"/>
      <c r="AN229" s="479"/>
      <c r="AO229" s="557"/>
      <c r="AP229" s="373"/>
    </row>
    <row r="230" spans="1:45" s="220" customFormat="1" ht="6.75" customHeight="1" x14ac:dyDescent="0.2">
      <c r="A230" s="222"/>
      <c r="B230" s="554"/>
      <c r="C230" s="554"/>
      <c r="D230" s="554"/>
      <c r="E230" s="554"/>
      <c r="F230" s="554"/>
      <c r="G230" s="554"/>
      <c r="H230" s="554"/>
      <c r="I230" s="551"/>
      <c r="J230" s="551"/>
      <c r="K230" s="551"/>
      <c r="L230" s="551"/>
      <c r="M230" s="123"/>
      <c r="N230" s="562"/>
      <c r="O230" s="563"/>
      <c r="P230" s="563"/>
      <c r="Q230" s="564"/>
      <c r="R230" s="562"/>
      <c r="S230" s="563"/>
      <c r="T230" s="563"/>
      <c r="U230" s="563"/>
      <c r="V230" s="563"/>
      <c r="W230" s="563"/>
      <c r="X230" s="563"/>
      <c r="Y230" s="564"/>
      <c r="Z230" s="562"/>
      <c r="AA230" s="563"/>
      <c r="AB230" s="563"/>
      <c r="AC230" s="563"/>
      <c r="AD230" s="564"/>
      <c r="AE230" s="478"/>
      <c r="AF230" s="479"/>
      <c r="AG230" s="557"/>
      <c r="AH230" s="478"/>
      <c r="AI230" s="479"/>
      <c r="AJ230" s="479"/>
      <c r="AK230" s="460"/>
      <c r="AL230" s="288"/>
      <c r="AM230" s="478"/>
      <c r="AN230" s="479"/>
      <c r="AO230" s="557"/>
      <c r="AP230" s="373"/>
    </row>
    <row r="231" spans="1:45" s="220" customFormat="1" ht="17.25" customHeight="1" x14ac:dyDescent="0.2">
      <c r="A231" s="222"/>
      <c r="B231" s="554"/>
      <c r="C231" s="554"/>
      <c r="D231" s="554"/>
      <c r="E231" s="554"/>
      <c r="F231" s="554"/>
      <c r="G231" s="554"/>
      <c r="H231" s="554"/>
      <c r="I231" s="551"/>
      <c r="J231" s="551"/>
      <c r="K231" s="551"/>
      <c r="L231" s="551"/>
      <c r="M231" s="123"/>
      <c r="N231" s="565"/>
      <c r="O231" s="566"/>
      <c r="P231" s="566"/>
      <c r="Q231" s="567"/>
      <c r="R231" s="565"/>
      <c r="S231" s="566"/>
      <c r="T231" s="566"/>
      <c r="U231" s="566"/>
      <c r="V231" s="566"/>
      <c r="W231" s="566"/>
      <c r="X231" s="566"/>
      <c r="Y231" s="567"/>
      <c r="Z231" s="565"/>
      <c r="AA231" s="566"/>
      <c r="AB231" s="566"/>
      <c r="AC231" s="566"/>
      <c r="AD231" s="567"/>
      <c r="AE231" s="480"/>
      <c r="AF231" s="481"/>
      <c r="AG231" s="558"/>
      <c r="AH231" s="480"/>
      <c r="AI231" s="481"/>
      <c r="AJ231" s="481"/>
      <c r="AK231" s="460"/>
      <c r="AL231" s="288"/>
      <c r="AM231" s="478"/>
      <c r="AN231" s="479"/>
      <c r="AO231" s="557"/>
      <c r="AP231" s="373"/>
    </row>
    <row r="232" spans="1:45" s="220" customFormat="1" ht="18" hidden="1" customHeight="1" x14ac:dyDescent="0.2">
      <c r="A232" s="222"/>
      <c r="B232" s="554"/>
      <c r="C232" s="554"/>
      <c r="D232" s="554"/>
      <c r="E232" s="554"/>
      <c r="F232" s="554"/>
      <c r="G232" s="554"/>
      <c r="H232" s="554"/>
      <c r="I232" s="551"/>
      <c r="J232" s="551"/>
      <c r="K232" s="551"/>
      <c r="L232" s="551"/>
      <c r="M232" s="123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90"/>
      <c r="AC232" s="291"/>
      <c r="AD232" s="291"/>
      <c r="AE232" s="291"/>
      <c r="AF232" s="291"/>
      <c r="AG232" s="291"/>
      <c r="AH232" s="291"/>
      <c r="AI232" s="291"/>
      <c r="AJ232" s="292"/>
      <c r="AK232" s="291"/>
      <c r="AL232" s="288"/>
      <c r="AM232" s="478"/>
      <c r="AN232" s="479"/>
      <c r="AO232" s="557"/>
      <c r="AP232" s="373"/>
    </row>
    <row r="233" spans="1:45" s="220" customFormat="1" ht="23.25" customHeight="1" x14ac:dyDescent="0.2">
      <c r="A233" s="222"/>
      <c r="B233" s="554"/>
      <c r="C233" s="554"/>
      <c r="D233" s="554"/>
      <c r="E233" s="554"/>
      <c r="F233" s="554"/>
      <c r="G233" s="554"/>
      <c r="H233" s="554"/>
      <c r="I233" s="551"/>
      <c r="J233" s="551"/>
      <c r="K233" s="551"/>
      <c r="L233" s="551"/>
      <c r="M233" s="123"/>
      <c r="N233" s="559" t="s">
        <v>137</v>
      </c>
      <c r="O233" s="560"/>
      <c r="P233" s="560"/>
      <c r="Q233" s="561"/>
      <c r="R233" s="559"/>
      <c r="S233" s="560"/>
      <c r="T233" s="560"/>
      <c r="U233" s="560"/>
      <c r="V233" s="560"/>
      <c r="W233" s="560"/>
      <c r="X233" s="560"/>
      <c r="Y233" s="561"/>
      <c r="Z233" s="559"/>
      <c r="AA233" s="560"/>
      <c r="AB233" s="560"/>
      <c r="AC233" s="560"/>
      <c r="AD233" s="561"/>
      <c r="AE233" s="476"/>
      <c r="AF233" s="477"/>
      <c r="AG233" s="556"/>
      <c r="AH233" s="482"/>
      <c r="AI233" s="483"/>
      <c r="AJ233" s="293"/>
      <c r="AK233" s="460"/>
      <c r="AL233" s="288"/>
      <c r="AM233" s="478"/>
      <c r="AN233" s="479"/>
      <c r="AO233" s="557"/>
      <c r="AP233" s="373"/>
    </row>
    <row r="234" spans="1:45" s="220" customFormat="1" ht="4.5" customHeight="1" x14ac:dyDescent="0.2">
      <c r="A234" s="222"/>
      <c r="B234" s="554"/>
      <c r="C234" s="554"/>
      <c r="D234" s="554"/>
      <c r="E234" s="554"/>
      <c r="F234" s="554"/>
      <c r="G234" s="554"/>
      <c r="H234" s="554"/>
      <c r="I234" s="551"/>
      <c r="J234" s="551"/>
      <c r="K234" s="551"/>
      <c r="L234" s="551"/>
      <c r="M234" s="2"/>
      <c r="N234" s="562"/>
      <c r="O234" s="563"/>
      <c r="P234" s="563"/>
      <c r="Q234" s="564"/>
      <c r="R234" s="562"/>
      <c r="S234" s="563"/>
      <c r="T234" s="563"/>
      <c r="U234" s="563"/>
      <c r="V234" s="563"/>
      <c r="W234" s="563"/>
      <c r="X234" s="563"/>
      <c r="Y234" s="564"/>
      <c r="Z234" s="562"/>
      <c r="AA234" s="563"/>
      <c r="AB234" s="563"/>
      <c r="AC234" s="563"/>
      <c r="AD234" s="564"/>
      <c r="AE234" s="478"/>
      <c r="AF234" s="479"/>
      <c r="AG234" s="557"/>
      <c r="AH234" s="484"/>
      <c r="AI234" s="485"/>
      <c r="AJ234" s="288"/>
      <c r="AK234" s="460"/>
      <c r="AL234" s="288"/>
      <c r="AM234" s="478"/>
      <c r="AN234" s="479"/>
      <c r="AO234" s="557"/>
      <c r="AP234" s="373"/>
      <c r="AQ234" s="223"/>
      <c r="AR234" s="223"/>
      <c r="AS234" s="223"/>
    </row>
    <row r="235" spans="1:45" s="220" customFormat="1" ht="21" customHeight="1" x14ac:dyDescent="0.2">
      <c r="A235" s="222"/>
      <c r="B235" s="555"/>
      <c r="C235" s="555"/>
      <c r="D235" s="555"/>
      <c r="E235" s="555"/>
      <c r="F235" s="555"/>
      <c r="G235" s="555"/>
      <c r="H235" s="555"/>
      <c r="I235" s="552"/>
      <c r="J235" s="552"/>
      <c r="K235" s="552"/>
      <c r="L235" s="552"/>
      <c r="M235" s="100"/>
      <c r="N235" s="565"/>
      <c r="O235" s="566"/>
      <c r="P235" s="566"/>
      <c r="Q235" s="567"/>
      <c r="R235" s="565"/>
      <c r="S235" s="566"/>
      <c r="T235" s="566"/>
      <c r="U235" s="566"/>
      <c r="V235" s="566"/>
      <c r="W235" s="566"/>
      <c r="X235" s="566"/>
      <c r="Y235" s="567"/>
      <c r="Z235" s="565"/>
      <c r="AA235" s="566"/>
      <c r="AB235" s="566"/>
      <c r="AC235" s="566"/>
      <c r="AD235" s="567"/>
      <c r="AE235" s="480"/>
      <c r="AF235" s="481"/>
      <c r="AG235" s="558"/>
      <c r="AH235" s="486"/>
      <c r="AI235" s="487"/>
      <c r="AJ235" s="294"/>
      <c r="AK235" s="460"/>
      <c r="AL235" s="288"/>
      <c r="AM235" s="480"/>
      <c r="AN235" s="481"/>
      <c r="AO235" s="558"/>
      <c r="AP235" s="373"/>
      <c r="AQ235" s="223"/>
      <c r="AR235" s="223"/>
      <c r="AS235" s="223"/>
    </row>
    <row r="236" spans="1:45" s="220" customFormat="1" ht="12" hidden="1" customHeight="1" x14ac:dyDescent="0.2">
      <c r="A236" s="221"/>
      <c r="B236" s="224"/>
      <c r="C236" s="225"/>
      <c r="D236" s="225"/>
      <c r="E236" s="226"/>
      <c r="F236" s="772" t="s">
        <v>21</v>
      </c>
      <c r="G236" s="772"/>
      <c r="H236" s="772"/>
      <c r="I236" s="772"/>
      <c r="J236" s="772"/>
      <c r="K236" s="772"/>
      <c r="L236" s="772"/>
      <c r="M236" s="227"/>
      <c r="N236" s="226"/>
      <c r="O236" s="228" t="s">
        <v>22</v>
      </c>
      <c r="P236" s="242"/>
      <c r="Q236" s="242"/>
      <c r="R236" s="242"/>
      <c r="S236" s="242"/>
      <c r="T236" s="242"/>
      <c r="U236" s="242"/>
      <c r="V236" s="242"/>
      <c r="W236" s="242"/>
      <c r="X236" s="242"/>
      <c r="Y236" s="242"/>
      <c r="Z236" s="221"/>
      <c r="AA236" s="221"/>
      <c r="AB236" s="221"/>
      <c r="AC236" s="258"/>
      <c r="AD236" s="258"/>
      <c r="AE236" s="259"/>
      <c r="AF236" s="260"/>
      <c r="AG236" s="258"/>
      <c r="AH236" s="260"/>
      <c r="AI236" s="258"/>
      <c r="AJ236" s="260"/>
      <c r="AK236" s="135"/>
      <c r="AL236" s="258"/>
      <c r="AM236" s="260"/>
      <c r="AN236" s="135"/>
      <c r="AO236" s="223"/>
      <c r="AP236" s="223"/>
      <c r="AQ236" s="223"/>
      <c r="AR236" s="223"/>
      <c r="AS236" s="223"/>
    </row>
    <row r="237" spans="1:45" s="221" customFormat="1" hidden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1"/>
      <c r="AJ237" s="231"/>
      <c r="AK237" s="230"/>
      <c r="AL237" s="230"/>
      <c r="AM237" s="230"/>
      <c r="AN237" s="230"/>
    </row>
    <row r="238" spans="1:45" s="221" customFormat="1" hidden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1"/>
      <c r="AJ238" s="231"/>
      <c r="AK238" s="230"/>
      <c r="AL238" s="230"/>
      <c r="AM238" s="230"/>
      <c r="AN238" s="230"/>
    </row>
    <row r="239" spans="1:45" s="221" customFormat="1" hidden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1"/>
      <c r="AJ239" s="231"/>
      <c r="AK239" s="230"/>
      <c r="AL239" s="230"/>
      <c r="AM239" s="230"/>
      <c r="AN239" s="230"/>
    </row>
    <row r="240" spans="1:45" s="221" customFormat="1" hidden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1"/>
      <c r="AJ240" s="231"/>
      <c r="AK240" s="230"/>
      <c r="AL240" s="230"/>
      <c r="AM240" s="230"/>
      <c r="AN240" s="230"/>
    </row>
    <row r="241" spans="1:40" s="221" customFormat="1" hidden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1"/>
      <c r="AJ241" s="231"/>
      <c r="AK241" s="230"/>
      <c r="AL241" s="230"/>
      <c r="AM241" s="230"/>
      <c r="AN241" s="230"/>
    </row>
    <row r="242" spans="1:40" s="221" customFormat="1" hidden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1"/>
      <c r="AJ242" s="231"/>
      <c r="AK242" s="230"/>
      <c r="AL242" s="230"/>
      <c r="AM242" s="230"/>
      <c r="AN242" s="230"/>
    </row>
    <row r="243" spans="1:40" s="221" customFormat="1" hidden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1"/>
      <c r="AJ243" s="231"/>
      <c r="AK243" s="230"/>
      <c r="AL243" s="230"/>
      <c r="AM243" s="230"/>
      <c r="AN243" s="230"/>
    </row>
    <row r="244" spans="1:40" s="221" customFormat="1" hidden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1"/>
      <c r="AJ244" s="231"/>
      <c r="AK244" s="230"/>
      <c r="AL244" s="230"/>
      <c r="AM244" s="230"/>
      <c r="AN244" s="230"/>
    </row>
    <row r="245" spans="1:40" s="221" customFormat="1" hidden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1"/>
      <c r="AJ245" s="231"/>
      <c r="AK245" s="230"/>
      <c r="AL245" s="230"/>
      <c r="AM245" s="230"/>
      <c r="AN245" s="230"/>
    </row>
    <row r="246" spans="1:40" s="221" customFormat="1" hidden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1"/>
      <c r="AJ246" s="231"/>
      <c r="AK246" s="230"/>
      <c r="AL246" s="230"/>
      <c r="AM246" s="230"/>
      <c r="AN246" s="230"/>
    </row>
    <row r="247" spans="1:40" s="221" customFormat="1" hidden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1"/>
      <c r="AJ247" s="231"/>
      <c r="AK247" s="230"/>
      <c r="AL247" s="230"/>
      <c r="AM247" s="230"/>
      <c r="AN247" s="230"/>
    </row>
    <row r="248" spans="1:40" s="221" customFormat="1" hidden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1"/>
      <c r="AJ248" s="231"/>
      <c r="AK248" s="230"/>
      <c r="AL248" s="230"/>
      <c r="AM248" s="230"/>
      <c r="AN248" s="230"/>
    </row>
    <row r="249" spans="1:40" s="221" customFormat="1" hidden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1"/>
      <c r="AJ249" s="231"/>
      <c r="AK249" s="230"/>
      <c r="AL249" s="230"/>
      <c r="AM249" s="230"/>
      <c r="AN249" s="230"/>
    </row>
    <row r="250" spans="1:40" s="221" customFormat="1" hidden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1"/>
      <c r="AJ250" s="231"/>
      <c r="AK250" s="230"/>
      <c r="AL250" s="230"/>
      <c r="AM250" s="230"/>
      <c r="AN250" s="230"/>
    </row>
    <row r="251" spans="1:40" s="221" customFormat="1" hidden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1"/>
      <c r="AJ251" s="231"/>
      <c r="AK251" s="230"/>
      <c r="AL251" s="230"/>
      <c r="AM251" s="230"/>
      <c r="AN251" s="230"/>
    </row>
    <row r="252" spans="1:40" s="221" customFormat="1" hidden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1"/>
      <c r="AJ252" s="231"/>
      <c r="AK252" s="230"/>
      <c r="AL252" s="230"/>
      <c r="AM252" s="230"/>
      <c r="AN252" s="230"/>
    </row>
    <row r="253" spans="1:40" s="221" customFormat="1" hidden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1"/>
      <c r="AJ253" s="231"/>
      <c r="AK253" s="230"/>
      <c r="AL253" s="230"/>
      <c r="AM253" s="230"/>
      <c r="AN253" s="230"/>
    </row>
    <row r="254" spans="1:40" s="221" customFormat="1" hidden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1"/>
      <c r="AJ254" s="231"/>
      <c r="AK254" s="230"/>
      <c r="AL254" s="230"/>
      <c r="AM254" s="230"/>
      <c r="AN254" s="230"/>
    </row>
    <row r="255" spans="1:40" s="221" customFormat="1" hidden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1"/>
      <c r="AJ255" s="231"/>
      <c r="AK255" s="230"/>
      <c r="AL255" s="230"/>
      <c r="AM255" s="230"/>
      <c r="AN255" s="230"/>
    </row>
    <row r="256" spans="1:40" s="221" customFormat="1" hidden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1"/>
      <c r="AJ256" s="231"/>
      <c r="AK256" s="230"/>
      <c r="AL256" s="230"/>
      <c r="AM256" s="230"/>
      <c r="AN256" s="230"/>
    </row>
    <row r="257" spans="1:40" s="221" customFormat="1" hidden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1"/>
      <c r="AJ257" s="231"/>
      <c r="AK257" s="230"/>
      <c r="AL257" s="230"/>
      <c r="AM257" s="230"/>
      <c r="AN257" s="230"/>
    </row>
    <row r="258" spans="1:40" s="221" customFormat="1" hidden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1"/>
      <c r="AJ258" s="231"/>
      <c r="AK258" s="230"/>
      <c r="AL258" s="230"/>
      <c r="AM258" s="230"/>
      <c r="AN258" s="230"/>
    </row>
    <row r="259" spans="1:40" s="221" customFormat="1" hidden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1"/>
      <c r="AJ259" s="231"/>
      <c r="AK259" s="230"/>
      <c r="AL259" s="230"/>
      <c r="AM259" s="230"/>
      <c r="AN259" s="230"/>
    </row>
    <row r="260" spans="1:40" s="221" customFormat="1" hidden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1"/>
      <c r="AJ260" s="231"/>
      <c r="AK260" s="230"/>
      <c r="AL260" s="230"/>
      <c r="AM260" s="230"/>
      <c r="AN260" s="230"/>
    </row>
    <row r="261" spans="1:40" s="221" customFormat="1" hidden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1"/>
      <c r="AJ261" s="231"/>
      <c r="AK261" s="230"/>
      <c r="AL261" s="230"/>
      <c r="AM261" s="230"/>
      <c r="AN261" s="230"/>
    </row>
    <row r="262" spans="1:40" s="221" customFormat="1" hidden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1"/>
      <c r="AJ262" s="231"/>
      <c r="AK262" s="230"/>
      <c r="AL262" s="230"/>
      <c r="AM262" s="230"/>
      <c r="AN262" s="230"/>
    </row>
    <row r="263" spans="1:40" s="221" customFormat="1" hidden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1"/>
      <c r="AJ263" s="231"/>
      <c r="AK263" s="230"/>
      <c r="AL263" s="230"/>
      <c r="AM263" s="230"/>
      <c r="AN263" s="230"/>
    </row>
    <row r="264" spans="1:40" s="221" customFormat="1" hidden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1"/>
      <c r="AJ264" s="231"/>
      <c r="AK264" s="230"/>
      <c r="AL264" s="230"/>
      <c r="AM264" s="230"/>
      <c r="AN264" s="230"/>
    </row>
    <row r="265" spans="1:40" s="221" customFormat="1" hidden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1"/>
      <c r="AJ265" s="231"/>
      <c r="AK265" s="230"/>
      <c r="AL265" s="230"/>
      <c r="AM265" s="230"/>
      <c r="AN265" s="230"/>
    </row>
    <row r="266" spans="1:40" s="221" customFormat="1" hidden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1"/>
      <c r="AJ266" s="231"/>
      <c r="AK266" s="230"/>
      <c r="AL266" s="230"/>
      <c r="AM266" s="230"/>
      <c r="AN266" s="230"/>
    </row>
    <row r="267" spans="1:40" s="221" customFormat="1" hidden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1"/>
      <c r="AJ267" s="231"/>
      <c r="AK267" s="230"/>
      <c r="AL267" s="230"/>
      <c r="AM267" s="230"/>
      <c r="AN267" s="230"/>
    </row>
    <row r="268" spans="1:40" s="221" customFormat="1" hidden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1"/>
      <c r="AJ268" s="231"/>
      <c r="AK268" s="230"/>
      <c r="AL268" s="230"/>
      <c r="AM268" s="230"/>
      <c r="AN268" s="230"/>
    </row>
    <row r="269" spans="1:40" s="221" customFormat="1" hidden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1"/>
      <c r="AJ269" s="231"/>
      <c r="AK269" s="230"/>
      <c r="AL269" s="230"/>
      <c r="AM269" s="230"/>
      <c r="AN269" s="230"/>
    </row>
    <row r="270" spans="1:40" s="221" customFormat="1" hidden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  <c r="AD270" s="230"/>
      <c r="AE270" s="230"/>
      <c r="AF270" s="230"/>
      <c r="AG270" s="230"/>
      <c r="AH270" s="230"/>
      <c r="AI270" s="231"/>
      <c r="AJ270" s="231"/>
      <c r="AK270" s="230"/>
      <c r="AL270" s="230"/>
      <c r="AM270" s="230"/>
      <c r="AN270" s="230"/>
    </row>
    <row r="271" spans="1:40" s="221" customFormat="1" hidden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 s="230"/>
      <c r="AC271" s="230"/>
      <c r="AD271" s="230"/>
      <c r="AE271" s="230"/>
      <c r="AF271" s="230"/>
      <c r="AG271" s="230"/>
      <c r="AH271" s="230"/>
      <c r="AI271" s="231"/>
      <c r="AJ271" s="231"/>
      <c r="AK271" s="230"/>
      <c r="AL271" s="230"/>
      <c r="AM271" s="230"/>
      <c r="AN271" s="230"/>
    </row>
    <row r="272" spans="1:40" s="221" customFormat="1" hidden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  <c r="AD272" s="230"/>
      <c r="AE272" s="230"/>
      <c r="AF272" s="230"/>
      <c r="AG272" s="230"/>
      <c r="AH272" s="230"/>
      <c r="AI272" s="231"/>
      <c r="AJ272" s="231"/>
      <c r="AK272" s="230"/>
      <c r="AL272" s="230"/>
      <c r="AM272" s="230"/>
      <c r="AN272" s="230"/>
    </row>
    <row r="273" spans="1:40" s="221" customFormat="1" hidden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 s="230"/>
      <c r="AC273" s="230"/>
      <c r="AD273" s="230"/>
      <c r="AE273" s="230"/>
      <c r="AF273" s="230"/>
      <c r="AG273" s="230"/>
      <c r="AH273" s="230"/>
      <c r="AI273" s="231"/>
      <c r="AJ273" s="231"/>
      <c r="AK273" s="230"/>
      <c r="AL273" s="230"/>
      <c r="AM273" s="230"/>
      <c r="AN273" s="230"/>
    </row>
    <row r="274" spans="1:40" s="221" customFormat="1" hidden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 s="230"/>
      <c r="AC274" s="230"/>
      <c r="AD274" s="230"/>
      <c r="AE274" s="230"/>
      <c r="AF274" s="230"/>
      <c r="AG274" s="230"/>
      <c r="AH274" s="230"/>
      <c r="AI274" s="231"/>
      <c r="AJ274" s="231"/>
      <c r="AK274" s="230"/>
      <c r="AL274" s="230"/>
      <c r="AM274" s="230"/>
      <c r="AN274" s="230"/>
    </row>
    <row r="275" spans="1:40" s="221" customFormat="1" hidden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 s="230"/>
      <c r="AC275" s="230"/>
      <c r="AD275" s="230"/>
      <c r="AE275" s="230"/>
      <c r="AF275" s="230"/>
      <c r="AG275" s="230"/>
      <c r="AH275" s="230"/>
      <c r="AI275" s="231"/>
      <c r="AJ275" s="231"/>
      <c r="AK275" s="230"/>
      <c r="AL275" s="230"/>
      <c r="AM275" s="230"/>
      <c r="AN275" s="230"/>
    </row>
    <row r="276" spans="1:40" s="221" customFormat="1" hidden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 s="230"/>
      <c r="AC276" s="230"/>
      <c r="AD276" s="230"/>
      <c r="AE276" s="230"/>
      <c r="AF276" s="230"/>
      <c r="AG276" s="230"/>
      <c r="AH276" s="230"/>
      <c r="AI276" s="231"/>
      <c r="AJ276" s="231"/>
      <c r="AK276" s="230"/>
      <c r="AL276" s="230"/>
      <c r="AM276" s="230"/>
      <c r="AN276" s="230"/>
    </row>
    <row r="277" spans="1:40" s="221" customFormat="1" hidden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 s="230"/>
      <c r="AC277" s="230"/>
      <c r="AD277" s="230"/>
      <c r="AE277" s="230"/>
      <c r="AF277" s="230"/>
      <c r="AG277" s="230"/>
      <c r="AH277" s="230"/>
      <c r="AI277" s="231"/>
      <c r="AJ277" s="231"/>
      <c r="AK277" s="230"/>
      <c r="AL277" s="230"/>
      <c r="AM277" s="230"/>
      <c r="AN277" s="230"/>
    </row>
    <row r="278" spans="1:40" s="221" customFormat="1" hidden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  <c r="AD278" s="230"/>
      <c r="AE278" s="230"/>
      <c r="AF278" s="230"/>
      <c r="AG278" s="230"/>
      <c r="AH278" s="230"/>
      <c r="AI278" s="231"/>
      <c r="AJ278" s="231"/>
      <c r="AK278" s="230"/>
      <c r="AL278" s="230"/>
      <c r="AM278" s="230"/>
      <c r="AN278" s="230"/>
    </row>
    <row r="279" spans="1:40" s="221" customFormat="1" hidden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 s="230"/>
      <c r="AC279" s="230"/>
      <c r="AD279" s="230"/>
      <c r="AE279" s="230"/>
      <c r="AF279" s="230"/>
      <c r="AG279" s="230"/>
      <c r="AH279" s="230"/>
      <c r="AI279" s="231"/>
      <c r="AJ279" s="231"/>
      <c r="AK279" s="230"/>
      <c r="AL279" s="230"/>
      <c r="AM279" s="230"/>
      <c r="AN279" s="230"/>
    </row>
    <row r="280" spans="1:40" s="221" customFormat="1" hidden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 s="230"/>
      <c r="AC280" s="230"/>
      <c r="AD280" s="230"/>
      <c r="AE280" s="230"/>
      <c r="AF280" s="230"/>
      <c r="AG280" s="230"/>
      <c r="AH280" s="230"/>
      <c r="AI280" s="231"/>
      <c r="AJ280" s="231"/>
      <c r="AK280" s="230"/>
      <c r="AL280" s="230"/>
      <c r="AM280" s="230"/>
      <c r="AN280" s="230"/>
    </row>
    <row r="281" spans="1:40" s="221" customFormat="1" hidden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 s="230"/>
      <c r="AC281" s="230"/>
      <c r="AD281" s="230"/>
      <c r="AE281" s="230"/>
      <c r="AF281" s="230"/>
      <c r="AG281" s="230"/>
      <c r="AH281" s="230"/>
      <c r="AI281" s="231"/>
      <c r="AJ281" s="231"/>
      <c r="AK281" s="230"/>
      <c r="AL281" s="230"/>
      <c r="AM281" s="230"/>
      <c r="AN281" s="230"/>
    </row>
    <row r="282" spans="1:40" s="221" customFormat="1" hidden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 s="230"/>
      <c r="AC282" s="230"/>
      <c r="AD282" s="230"/>
      <c r="AE282" s="230"/>
      <c r="AF282" s="230"/>
      <c r="AG282" s="230"/>
      <c r="AH282" s="230"/>
      <c r="AI282" s="231"/>
      <c r="AJ282" s="231"/>
      <c r="AK282" s="230"/>
      <c r="AL282" s="230"/>
      <c r="AM282" s="230"/>
      <c r="AN282" s="230"/>
    </row>
    <row r="283" spans="1:40" s="221" customFormat="1" hidden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 s="230"/>
      <c r="AC283" s="230"/>
      <c r="AD283" s="230"/>
      <c r="AE283" s="230"/>
      <c r="AF283" s="230"/>
      <c r="AG283" s="230"/>
      <c r="AH283" s="230"/>
      <c r="AI283" s="231"/>
      <c r="AJ283" s="231"/>
      <c r="AK283" s="230"/>
      <c r="AL283" s="230"/>
      <c r="AM283" s="230"/>
      <c r="AN283" s="230"/>
    </row>
    <row r="284" spans="1:40" s="221" customFormat="1" hidden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 s="230"/>
      <c r="AC284" s="230"/>
      <c r="AD284" s="230"/>
      <c r="AE284" s="230"/>
      <c r="AF284" s="230"/>
      <c r="AG284" s="230"/>
      <c r="AH284" s="230"/>
      <c r="AI284" s="231"/>
      <c r="AJ284" s="231"/>
      <c r="AK284" s="230"/>
      <c r="AL284" s="230"/>
      <c r="AM284" s="230"/>
      <c r="AN284" s="230"/>
    </row>
    <row r="285" spans="1:40" s="221" customFormat="1" hidden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 s="230"/>
      <c r="AC285" s="230"/>
      <c r="AD285" s="230"/>
      <c r="AE285" s="230"/>
      <c r="AF285" s="230"/>
      <c r="AG285" s="230"/>
      <c r="AH285" s="230"/>
      <c r="AI285" s="231"/>
      <c r="AJ285" s="231"/>
      <c r="AK285" s="230"/>
      <c r="AL285" s="230"/>
      <c r="AM285" s="230"/>
      <c r="AN285" s="230"/>
    </row>
    <row r="286" spans="1:40" s="221" customFormat="1" hidden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 s="230"/>
      <c r="AC286" s="230"/>
      <c r="AD286" s="230"/>
      <c r="AE286" s="230"/>
      <c r="AF286" s="230"/>
      <c r="AG286" s="230"/>
      <c r="AH286" s="230"/>
      <c r="AI286" s="231"/>
      <c r="AJ286" s="231"/>
      <c r="AK286" s="230"/>
      <c r="AL286" s="230"/>
      <c r="AM286" s="230"/>
      <c r="AN286" s="230"/>
    </row>
    <row r="287" spans="1:40" s="221" customFormat="1" hidden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 s="230"/>
      <c r="AC287" s="230"/>
      <c r="AD287" s="230"/>
      <c r="AE287" s="230"/>
      <c r="AF287" s="230"/>
      <c r="AG287" s="230"/>
      <c r="AH287" s="230"/>
      <c r="AI287" s="231"/>
      <c r="AJ287" s="231"/>
      <c r="AK287" s="230"/>
      <c r="AL287" s="230"/>
      <c r="AM287" s="230"/>
      <c r="AN287" s="230"/>
    </row>
    <row r="288" spans="1:40" s="221" customFormat="1" hidden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 s="230"/>
      <c r="AC288" s="230"/>
      <c r="AD288" s="230"/>
      <c r="AE288" s="230"/>
      <c r="AF288" s="230"/>
      <c r="AG288" s="230"/>
      <c r="AH288" s="230"/>
      <c r="AI288" s="231"/>
      <c r="AJ288" s="231"/>
      <c r="AK288" s="230"/>
      <c r="AL288" s="230"/>
      <c r="AM288" s="230"/>
      <c r="AN288" s="230"/>
    </row>
    <row r="289" spans="1:40" s="221" customFormat="1" hidden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 s="230"/>
      <c r="AC289" s="230"/>
      <c r="AD289" s="230"/>
      <c r="AE289" s="230"/>
      <c r="AF289" s="230"/>
      <c r="AG289" s="230"/>
      <c r="AH289" s="230"/>
      <c r="AI289" s="231"/>
      <c r="AJ289" s="231"/>
      <c r="AK289" s="230"/>
      <c r="AL289" s="230"/>
      <c r="AM289" s="230"/>
      <c r="AN289" s="230"/>
    </row>
    <row r="290" spans="1:40" s="221" customFormat="1" hidden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 s="230"/>
      <c r="AC290" s="230"/>
      <c r="AD290" s="230"/>
      <c r="AE290" s="230"/>
      <c r="AF290" s="230"/>
      <c r="AG290" s="230"/>
      <c r="AH290" s="230"/>
      <c r="AI290" s="231"/>
      <c r="AJ290" s="231"/>
      <c r="AK290" s="230"/>
      <c r="AL290" s="230"/>
      <c r="AM290" s="230"/>
      <c r="AN290" s="230"/>
    </row>
    <row r="291" spans="1:40" s="221" customFormat="1" hidden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 s="230"/>
      <c r="AC291" s="230"/>
      <c r="AD291" s="230"/>
      <c r="AE291" s="230"/>
      <c r="AF291" s="230"/>
      <c r="AG291" s="230"/>
      <c r="AH291" s="230"/>
      <c r="AI291" s="231"/>
      <c r="AJ291" s="231"/>
      <c r="AK291" s="230"/>
      <c r="AL291" s="230"/>
      <c r="AM291" s="230"/>
      <c r="AN291" s="230"/>
    </row>
    <row r="292" spans="1:40" s="221" customFormat="1" hidden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 s="230"/>
      <c r="AC292" s="230"/>
      <c r="AD292" s="230"/>
      <c r="AE292" s="230"/>
      <c r="AF292" s="230"/>
      <c r="AG292" s="230"/>
      <c r="AH292" s="230"/>
      <c r="AI292" s="231"/>
      <c r="AJ292" s="231"/>
      <c r="AK292" s="230"/>
      <c r="AL292" s="230"/>
      <c r="AM292" s="230"/>
      <c r="AN292" s="230"/>
    </row>
    <row r="293" spans="1:40" s="221" customFormat="1" hidden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 s="230"/>
      <c r="AC293" s="230"/>
      <c r="AD293" s="230"/>
      <c r="AE293" s="230"/>
      <c r="AF293" s="230"/>
      <c r="AG293" s="230"/>
      <c r="AH293" s="230"/>
      <c r="AI293" s="231"/>
      <c r="AJ293" s="231"/>
      <c r="AK293" s="230"/>
      <c r="AL293" s="230"/>
      <c r="AM293" s="230"/>
      <c r="AN293" s="230"/>
    </row>
    <row r="294" spans="1:40" s="221" customFormat="1" hidden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 s="230"/>
      <c r="AC294" s="230"/>
      <c r="AD294" s="230"/>
      <c r="AE294" s="230"/>
      <c r="AF294" s="230"/>
      <c r="AG294" s="230"/>
      <c r="AH294" s="230"/>
      <c r="AI294" s="231"/>
      <c r="AJ294" s="231"/>
      <c r="AK294" s="230"/>
      <c r="AL294" s="230"/>
      <c r="AM294" s="230"/>
      <c r="AN294" s="230"/>
    </row>
    <row r="295" spans="1:40" s="221" customFormat="1" hidden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 s="230"/>
      <c r="AC295" s="230"/>
      <c r="AD295" s="230"/>
      <c r="AE295" s="230"/>
      <c r="AF295" s="230"/>
      <c r="AG295" s="230"/>
      <c r="AH295" s="230"/>
      <c r="AI295" s="231"/>
      <c r="AJ295" s="231"/>
      <c r="AK295" s="230"/>
      <c r="AL295" s="230"/>
      <c r="AM295" s="230"/>
      <c r="AN295" s="230"/>
    </row>
    <row r="296" spans="1:40" s="221" customFormat="1" hidden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 s="230"/>
      <c r="AC296" s="230"/>
      <c r="AD296" s="230"/>
      <c r="AE296" s="230"/>
      <c r="AF296" s="230"/>
      <c r="AG296" s="230"/>
      <c r="AH296" s="230"/>
      <c r="AI296" s="231"/>
      <c r="AJ296" s="231"/>
      <c r="AK296" s="230"/>
      <c r="AL296" s="230"/>
      <c r="AM296" s="230"/>
      <c r="AN296" s="230"/>
    </row>
    <row r="297" spans="1:40" s="221" customFormat="1" hidden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 s="230"/>
      <c r="AC297" s="230"/>
      <c r="AD297" s="230"/>
      <c r="AE297" s="230"/>
      <c r="AF297" s="230"/>
      <c r="AG297" s="230"/>
      <c r="AH297" s="230"/>
      <c r="AI297" s="231"/>
      <c r="AJ297" s="231"/>
      <c r="AK297" s="230"/>
      <c r="AL297" s="230"/>
      <c r="AM297" s="230"/>
      <c r="AN297" s="230"/>
    </row>
    <row r="298" spans="1:40" s="221" customFormat="1" hidden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 s="230"/>
      <c r="AC298" s="230"/>
      <c r="AD298" s="230"/>
      <c r="AE298" s="230"/>
      <c r="AF298" s="230"/>
      <c r="AG298" s="230"/>
      <c r="AH298" s="230"/>
      <c r="AI298" s="231"/>
      <c r="AJ298" s="231"/>
      <c r="AK298" s="230"/>
      <c r="AL298" s="230"/>
      <c r="AM298" s="230"/>
      <c r="AN298" s="230"/>
    </row>
    <row r="299" spans="1:40" s="221" customFormat="1" hidden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  <c r="AD299" s="230"/>
      <c r="AE299" s="230"/>
      <c r="AF299" s="230"/>
      <c r="AG299" s="230"/>
      <c r="AH299" s="230"/>
      <c r="AI299" s="231"/>
      <c r="AJ299" s="231"/>
      <c r="AK299" s="230"/>
      <c r="AL299" s="230"/>
      <c r="AM299" s="230"/>
      <c r="AN299" s="230"/>
    </row>
    <row r="300" spans="1:40" s="221" customFormat="1" hidden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 s="230"/>
      <c r="AC300" s="230"/>
      <c r="AD300" s="230"/>
      <c r="AE300" s="230"/>
      <c r="AF300" s="230"/>
      <c r="AG300" s="230"/>
      <c r="AH300" s="230"/>
      <c r="AI300" s="231"/>
      <c r="AJ300" s="231"/>
      <c r="AK300" s="230"/>
      <c r="AL300" s="230"/>
      <c r="AM300" s="230"/>
      <c r="AN300" s="230"/>
    </row>
    <row r="301" spans="1:40" s="221" customFormat="1" hidden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 s="230"/>
      <c r="AC301" s="230"/>
      <c r="AD301" s="230"/>
      <c r="AE301" s="230"/>
      <c r="AF301" s="230"/>
      <c r="AG301" s="230"/>
      <c r="AH301" s="230"/>
      <c r="AI301" s="231"/>
      <c r="AJ301" s="231"/>
      <c r="AK301" s="230"/>
      <c r="AL301" s="230"/>
      <c r="AM301" s="230"/>
      <c r="AN301" s="230"/>
    </row>
    <row r="302" spans="1:40" s="221" customFormat="1" hidden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 s="230"/>
      <c r="AC302" s="230"/>
      <c r="AD302" s="230"/>
      <c r="AE302" s="230"/>
      <c r="AF302" s="230"/>
      <c r="AG302" s="230"/>
      <c r="AH302" s="230"/>
      <c r="AI302" s="231"/>
      <c r="AJ302" s="231"/>
      <c r="AK302" s="230"/>
      <c r="AL302" s="230"/>
      <c r="AM302" s="230"/>
      <c r="AN302" s="230"/>
    </row>
    <row r="303" spans="1:40" s="221" customFormat="1" hidden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 s="230"/>
      <c r="AC303" s="230"/>
      <c r="AD303" s="230"/>
      <c r="AE303" s="230"/>
      <c r="AF303" s="230"/>
      <c r="AG303" s="230"/>
      <c r="AH303" s="230"/>
      <c r="AI303" s="231"/>
      <c r="AJ303" s="231"/>
      <c r="AK303" s="230"/>
      <c r="AL303" s="230"/>
      <c r="AM303" s="230"/>
      <c r="AN303" s="230"/>
    </row>
    <row r="304" spans="1:40" s="221" customFormat="1" hidden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30"/>
      <c r="AE304" s="230"/>
      <c r="AF304" s="230"/>
      <c r="AG304" s="230"/>
      <c r="AH304" s="230"/>
      <c r="AI304" s="231"/>
      <c r="AJ304" s="231"/>
      <c r="AK304" s="230"/>
      <c r="AL304" s="230"/>
      <c r="AM304" s="230"/>
      <c r="AN304" s="230"/>
    </row>
    <row r="305" spans="1:40" s="221" customFormat="1" hidden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 s="230"/>
      <c r="AC305" s="230"/>
      <c r="AD305" s="230"/>
      <c r="AE305" s="230"/>
      <c r="AF305" s="230"/>
      <c r="AG305" s="230"/>
      <c r="AH305" s="230"/>
      <c r="AI305" s="231"/>
      <c r="AJ305" s="231"/>
      <c r="AK305" s="230"/>
      <c r="AL305" s="230"/>
      <c r="AM305" s="230"/>
      <c r="AN305" s="230"/>
    </row>
    <row r="306" spans="1:40" s="221" customFormat="1" hidden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 s="230"/>
      <c r="AC306" s="230"/>
      <c r="AD306" s="230"/>
      <c r="AE306" s="230"/>
      <c r="AF306" s="230"/>
      <c r="AG306" s="230"/>
      <c r="AH306" s="230"/>
      <c r="AI306" s="231"/>
      <c r="AJ306" s="231"/>
      <c r="AK306" s="230"/>
      <c r="AL306" s="230"/>
      <c r="AM306" s="230"/>
      <c r="AN306" s="230"/>
    </row>
    <row r="307" spans="1:40" s="221" customFormat="1" hidden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 s="230"/>
      <c r="AC307" s="230"/>
      <c r="AD307" s="230"/>
      <c r="AE307" s="230"/>
      <c r="AF307" s="230"/>
      <c r="AG307" s="230"/>
      <c r="AH307" s="230"/>
      <c r="AI307" s="231"/>
      <c r="AJ307" s="231"/>
      <c r="AK307" s="230"/>
      <c r="AL307" s="230"/>
      <c r="AM307" s="230"/>
      <c r="AN307" s="230"/>
    </row>
    <row r="308" spans="1:40" s="221" customFormat="1" hidden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 s="230"/>
      <c r="AC308" s="230"/>
      <c r="AD308" s="230"/>
      <c r="AE308" s="230"/>
      <c r="AF308" s="230"/>
      <c r="AG308" s="230"/>
      <c r="AH308" s="230"/>
      <c r="AI308" s="231"/>
      <c r="AJ308" s="231"/>
      <c r="AK308" s="230"/>
      <c r="AL308" s="230"/>
      <c r="AM308" s="230"/>
      <c r="AN308" s="230"/>
    </row>
    <row r="309" spans="1:40" s="221" customFormat="1" hidden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 s="230"/>
      <c r="AC309" s="230"/>
      <c r="AD309" s="230"/>
      <c r="AE309" s="230"/>
      <c r="AF309" s="230"/>
      <c r="AG309" s="230"/>
      <c r="AH309" s="230"/>
      <c r="AI309" s="231"/>
      <c r="AJ309" s="231"/>
      <c r="AK309" s="230"/>
      <c r="AL309" s="230"/>
      <c r="AM309" s="230"/>
      <c r="AN309" s="230"/>
    </row>
    <row r="310" spans="1:40" s="221" customFormat="1" hidden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  <c r="AD310" s="230"/>
      <c r="AE310" s="230"/>
      <c r="AF310" s="230"/>
      <c r="AG310" s="230"/>
      <c r="AH310" s="230"/>
      <c r="AI310" s="231"/>
      <c r="AJ310" s="231"/>
      <c r="AK310" s="230"/>
      <c r="AL310" s="230"/>
      <c r="AM310" s="230"/>
      <c r="AN310" s="230"/>
    </row>
    <row r="311" spans="1:40" s="221" customFormat="1" hidden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1"/>
      <c r="AJ311" s="231"/>
      <c r="AK311" s="230"/>
      <c r="AL311" s="230"/>
      <c r="AM311" s="230"/>
      <c r="AN311" s="230"/>
    </row>
    <row r="312" spans="1:40" s="221" customFormat="1" hidden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  <c r="AD312" s="230"/>
      <c r="AE312" s="230"/>
      <c r="AF312" s="230"/>
      <c r="AG312" s="230"/>
      <c r="AH312" s="230"/>
      <c r="AI312" s="231"/>
      <c r="AJ312" s="231"/>
      <c r="AK312" s="230"/>
      <c r="AL312" s="230"/>
      <c r="AM312" s="230"/>
      <c r="AN312" s="230"/>
    </row>
    <row r="313" spans="1:40" s="221" customFormat="1" hidden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 s="230"/>
      <c r="AC313" s="230"/>
      <c r="AD313" s="230"/>
      <c r="AE313" s="230"/>
      <c r="AF313" s="230"/>
      <c r="AG313" s="230"/>
      <c r="AH313" s="230"/>
      <c r="AI313" s="231"/>
      <c r="AJ313" s="231"/>
      <c r="AK313" s="230"/>
      <c r="AL313" s="230"/>
      <c r="AM313" s="230"/>
      <c r="AN313" s="230"/>
    </row>
    <row r="314" spans="1:40" s="221" customFormat="1" hidden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 s="230"/>
      <c r="AC314" s="230"/>
      <c r="AD314" s="230"/>
      <c r="AE314" s="230"/>
      <c r="AF314" s="230"/>
      <c r="AG314" s="230"/>
      <c r="AH314" s="230"/>
      <c r="AI314" s="231"/>
      <c r="AJ314" s="231"/>
      <c r="AK314" s="230"/>
      <c r="AL314" s="230"/>
      <c r="AM314" s="230"/>
      <c r="AN314" s="230"/>
    </row>
    <row r="315" spans="1:40" s="221" customFormat="1" hidden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 s="230"/>
      <c r="AC315" s="230"/>
      <c r="AD315" s="230"/>
      <c r="AE315" s="230"/>
      <c r="AF315" s="230"/>
      <c r="AG315" s="230"/>
      <c r="AH315" s="230"/>
      <c r="AI315" s="231"/>
      <c r="AJ315" s="231"/>
      <c r="AK315" s="230"/>
      <c r="AL315" s="230"/>
      <c r="AM315" s="230"/>
      <c r="AN315" s="230"/>
    </row>
    <row r="316" spans="1:40" s="221" customFormat="1" hidden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 s="230"/>
      <c r="AC316" s="230"/>
      <c r="AD316" s="230"/>
      <c r="AE316" s="230"/>
      <c r="AF316" s="230"/>
      <c r="AG316" s="230"/>
      <c r="AH316" s="230"/>
      <c r="AI316" s="231"/>
      <c r="AJ316" s="231"/>
      <c r="AK316" s="230"/>
      <c r="AL316" s="230"/>
      <c r="AM316" s="230"/>
      <c r="AN316" s="230"/>
    </row>
    <row r="317" spans="1:40" s="221" customFormat="1" hidden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 s="230"/>
      <c r="AC317" s="230"/>
      <c r="AD317" s="230"/>
      <c r="AE317" s="230"/>
      <c r="AF317" s="230"/>
      <c r="AG317" s="230"/>
      <c r="AH317" s="230"/>
      <c r="AI317" s="231"/>
      <c r="AJ317" s="231"/>
      <c r="AK317" s="230"/>
      <c r="AL317" s="230"/>
      <c r="AM317" s="230"/>
      <c r="AN317" s="230"/>
    </row>
    <row r="318" spans="1:40" s="221" customFormat="1" hidden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  <c r="AD318" s="230"/>
      <c r="AE318" s="230"/>
      <c r="AF318" s="230"/>
      <c r="AG318" s="230"/>
      <c r="AH318" s="230"/>
      <c r="AI318" s="231"/>
      <c r="AJ318" s="231"/>
      <c r="AK318" s="230"/>
      <c r="AL318" s="230"/>
      <c r="AM318" s="230"/>
      <c r="AN318" s="230"/>
    </row>
    <row r="319" spans="1:40" s="221" customFormat="1" hidden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1"/>
      <c r="AJ319" s="231"/>
      <c r="AK319" s="230"/>
      <c r="AL319" s="230"/>
      <c r="AM319" s="230"/>
      <c r="AN319" s="230"/>
    </row>
    <row r="320" spans="1:40" s="221" customFormat="1" hidden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 s="230"/>
      <c r="AC320" s="230"/>
      <c r="AD320" s="230"/>
      <c r="AE320" s="230"/>
      <c r="AF320" s="230"/>
      <c r="AG320" s="230"/>
      <c r="AH320" s="230"/>
      <c r="AI320" s="231"/>
      <c r="AJ320" s="231"/>
      <c r="AK320" s="230"/>
      <c r="AL320" s="230"/>
      <c r="AM320" s="230"/>
      <c r="AN320" s="230"/>
    </row>
    <row r="321" spans="1:40" s="221" customFormat="1" hidden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 s="230"/>
      <c r="AC321" s="230"/>
      <c r="AD321" s="230"/>
      <c r="AE321" s="230"/>
      <c r="AF321" s="230"/>
      <c r="AG321" s="230"/>
      <c r="AH321" s="230"/>
      <c r="AI321" s="231"/>
      <c r="AJ321" s="231"/>
      <c r="AK321" s="230"/>
      <c r="AL321" s="230"/>
      <c r="AM321" s="230"/>
      <c r="AN321" s="230"/>
    </row>
    <row r="322" spans="1:40" s="221" customFormat="1" hidden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1"/>
      <c r="AJ322" s="231"/>
      <c r="AK322" s="230"/>
      <c r="AL322" s="230"/>
      <c r="AM322" s="230"/>
      <c r="AN322" s="230"/>
    </row>
    <row r="323" spans="1:40" s="221" customFormat="1" hidden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 s="230"/>
      <c r="AC323" s="230"/>
      <c r="AD323" s="230"/>
      <c r="AE323" s="230"/>
      <c r="AF323" s="230"/>
      <c r="AG323" s="230"/>
      <c r="AH323" s="230"/>
      <c r="AI323" s="231"/>
      <c r="AJ323" s="231"/>
      <c r="AK323" s="230"/>
      <c r="AL323" s="230"/>
      <c r="AM323" s="230"/>
      <c r="AN323" s="230"/>
    </row>
    <row r="324" spans="1:40" s="221" customFormat="1" hidden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 s="230"/>
      <c r="AC324" s="230"/>
      <c r="AD324" s="230"/>
      <c r="AE324" s="230"/>
      <c r="AF324" s="230"/>
      <c r="AG324" s="230"/>
      <c r="AH324" s="230"/>
      <c r="AI324" s="231"/>
      <c r="AJ324" s="231"/>
      <c r="AK324" s="230"/>
      <c r="AL324" s="230"/>
      <c r="AM324" s="230"/>
      <c r="AN324" s="230"/>
    </row>
    <row r="325" spans="1:40" s="221" customFormat="1" hidden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 s="230"/>
      <c r="AC325" s="230"/>
      <c r="AD325" s="230"/>
      <c r="AE325" s="230"/>
      <c r="AF325" s="230"/>
      <c r="AG325" s="230"/>
      <c r="AH325" s="230"/>
      <c r="AI325" s="231"/>
      <c r="AJ325" s="231"/>
      <c r="AK325" s="230"/>
      <c r="AL325" s="230"/>
      <c r="AM325" s="230"/>
      <c r="AN325" s="230"/>
    </row>
    <row r="326" spans="1:40" s="221" customFormat="1" hidden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 s="230"/>
      <c r="AC326" s="230"/>
      <c r="AD326" s="230"/>
      <c r="AE326" s="230"/>
      <c r="AF326" s="230"/>
      <c r="AG326" s="230"/>
      <c r="AH326" s="230"/>
      <c r="AI326" s="231"/>
      <c r="AJ326" s="231"/>
      <c r="AK326" s="230"/>
      <c r="AL326" s="230"/>
      <c r="AM326" s="230"/>
      <c r="AN326" s="230"/>
    </row>
    <row r="327" spans="1:40" s="221" customFormat="1" hidden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 s="230"/>
      <c r="AC327" s="230"/>
      <c r="AD327" s="230"/>
      <c r="AE327" s="230"/>
      <c r="AF327" s="230"/>
      <c r="AG327" s="230"/>
      <c r="AH327" s="230"/>
      <c r="AI327" s="231"/>
      <c r="AJ327" s="231"/>
      <c r="AK327" s="230"/>
      <c r="AL327" s="230"/>
      <c r="AM327" s="230"/>
      <c r="AN327" s="230"/>
    </row>
    <row r="328" spans="1:40" s="221" customFormat="1" hidden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 s="230"/>
      <c r="AC328" s="230"/>
      <c r="AD328" s="230"/>
      <c r="AE328" s="230"/>
      <c r="AF328" s="230"/>
      <c r="AG328" s="230"/>
      <c r="AH328" s="230"/>
      <c r="AI328" s="231"/>
      <c r="AJ328" s="231"/>
      <c r="AK328" s="230"/>
      <c r="AL328" s="230"/>
      <c r="AM328" s="230"/>
      <c r="AN328" s="230"/>
    </row>
    <row r="329" spans="1:40" s="221" customFormat="1" hidden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 s="230"/>
      <c r="AC329" s="230"/>
      <c r="AD329" s="230"/>
      <c r="AE329" s="230"/>
      <c r="AF329" s="230"/>
      <c r="AG329" s="230"/>
      <c r="AH329" s="230"/>
      <c r="AI329" s="231"/>
      <c r="AJ329" s="231"/>
      <c r="AK329" s="230"/>
      <c r="AL329" s="230"/>
      <c r="AM329" s="230"/>
      <c r="AN329" s="230"/>
    </row>
    <row r="330" spans="1:40" s="221" customFormat="1" hidden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 s="230"/>
      <c r="AC330" s="230"/>
      <c r="AD330" s="230"/>
      <c r="AE330" s="230"/>
      <c r="AF330" s="230"/>
      <c r="AG330" s="230"/>
      <c r="AH330" s="230"/>
      <c r="AI330" s="231"/>
      <c r="AJ330" s="231"/>
      <c r="AK330" s="230"/>
      <c r="AL330" s="230"/>
      <c r="AM330" s="230"/>
      <c r="AN330" s="230"/>
    </row>
    <row r="331" spans="1:40" s="221" customFormat="1" hidden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 s="230"/>
      <c r="AC331" s="230"/>
      <c r="AD331" s="230"/>
      <c r="AE331" s="230"/>
      <c r="AF331" s="230"/>
      <c r="AG331" s="230"/>
      <c r="AH331" s="230"/>
      <c r="AI331" s="231"/>
      <c r="AJ331" s="231"/>
      <c r="AK331" s="230"/>
      <c r="AL331" s="230"/>
      <c r="AM331" s="230"/>
      <c r="AN331" s="230"/>
    </row>
    <row r="332" spans="1:40" s="221" customFormat="1" hidden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 s="230"/>
      <c r="AC332" s="230"/>
      <c r="AD332" s="230"/>
      <c r="AE332" s="230"/>
      <c r="AF332" s="230"/>
      <c r="AG332" s="230"/>
      <c r="AH332" s="230"/>
      <c r="AI332" s="231"/>
      <c r="AJ332" s="231"/>
      <c r="AK332" s="230"/>
      <c r="AL332" s="230"/>
      <c r="AM332" s="230"/>
      <c r="AN332" s="230"/>
    </row>
    <row r="333" spans="1:40" s="221" customFormat="1" hidden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 s="230"/>
      <c r="AC333" s="230"/>
      <c r="AD333" s="230"/>
      <c r="AE333" s="230"/>
      <c r="AF333" s="230"/>
      <c r="AG333" s="230"/>
      <c r="AH333" s="230"/>
      <c r="AI333" s="231"/>
      <c r="AJ333" s="231"/>
      <c r="AK333" s="230"/>
      <c r="AL333" s="230"/>
      <c r="AM333" s="230"/>
      <c r="AN333" s="230"/>
    </row>
    <row r="334" spans="1:40" s="221" customFormat="1" hidden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 s="230"/>
      <c r="AC334" s="230"/>
      <c r="AD334" s="230"/>
      <c r="AE334" s="230"/>
      <c r="AF334" s="230"/>
      <c r="AG334" s="230"/>
      <c r="AH334" s="230"/>
      <c r="AI334" s="231"/>
      <c r="AJ334" s="231"/>
      <c r="AK334" s="230"/>
      <c r="AL334" s="230"/>
      <c r="AM334" s="230"/>
      <c r="AN334" s="230"/>
    </row>
    <row r="335" spans="1:40" s="221" customFormat="1" hidden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 s="230"/>
      <c r="AC335" s="230"/>
      <c r="AD335" s="230"/>
      <c r="AE335" s="230"/>
      <c r="AF335" s="230"/>
      <c r="AG335" s="230"/>
      <c r="AH335" s="230"/>
      <c r="AI335" s="231"/>
      <c r="AJ335" s="231"/>
      <c r="AK335" s="230"/>
      <c r="AL335" s="230"/>
      <c r="AM335" s="230"/>
      <c r="AN335" s="230"/>
    </row>
    <row r="336" spans="1:40" s="221" customFormat="1" hidden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 s="230"/>
      <c r="AC336" s="230"/>
      <c r="AD336" s="230"/>
      <c r="AE336" s="230"/>
      <c r="AF336" s="230"/>
      <c r="AG336" s="230"/>
      <c r="AH336" s="230"/>
      <c r="AI336" s="231"/>
      <c r="AJ336" s="231"/>
      <c r="AK336" s="230"/>
      <c r="AL336" s="230"/>
      <c r="AM336" s="230"/>
      <c r="AN336" s="230"/>
    </row>
    <row r="337" spans="1:40" s="221" customFormat="1" hidden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 s="230"/>
      <c r="AC337" s="230"/>
      <c r="AD337" s="230"/>
      <c r="AE337" s="230"/>
      <c r="AF337" s="230"/>
      <c r="AG337" s="230"/>
      <c r="AH337" s="230"/>
      <c r="AI337" s="231"/>
      <c r="AJ337" s="231"/>
      <c r="AK337" s="230"/>
      <c r="AL337" s="230"/>
      <c r="AM337" s="230"/>
      <c r="AN337" s="230"/>
    </row>
    <row r="338" spans="1:40" s="221" customFormat="1" hidden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 s="230"/>
      <c r="AC338" s="230"/>
      <c r="AD338" s="230"/>
      <c r="AE338" s="230"/>
      <c r="AF338" s="230"/>
      <c r="AG338" s="230"/>
      <c r="AH338" s="230"/>
      <c r="AI338" s="231"/>
      <c r="AJ338" s="231"/>
      <c r="AK338" s="230"/>
      <c r="AL338" s="230"/>
      <c r="AM338" s="230"/>
      <c r="AN338" s="230"/>
    </row>
    <row r="339" spans="1:40" s="221" customFormat="1" hidden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 s="230"/>
      <c r="AC339" s="230"/>
      <c r="AD339" s="230"/>
      <c r="AE339" s="230"/>
      <c r="AF339" s="230"/>
      <c r="AG339" s="230"/>
      <c r="AH339" s="230"/>
      <c r="AI339" s="231"/>
      <c r="AJ339" s="231"/>
      <c r="AK339" s="230"/>
      <c r="AL339" s="230"/>
      <c r="AM339" s="230"/>
      <c r="AN339" s="230"/>
    </row>
    <row r="340" spans="1:40" s="221" customFormat="1" hidden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 s="230"/>
      <c r="AC340" s="230"/>
      <c r="AD340" s="230"/>
      <c r="AE340" s="230"/>
      <c r="AF340" s="230"/>
      <c r="AG340" s="230"/>
      <c r="AH340" s="230"/>
      <c r="AI340" s="231"/>
      <c r="AJ340" s="231"/>
      <c r="AK340" s="230"/>
      <c r="AL340" s="230"/>
      <c r="AM340" s="230"/>
      <c r="AN340" s="230"/>
    </row>
    <row r="341" spans="1:40" s="221" customFormat="1" hidden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 s="230"/>
      <c r="AC341" s="230"/>
      <c r="AD341" s="230"/>
      <c r="AE341" s="230"/>
      <c r="AF341" s="230"/>
      <c r="AG341" s="230"/>
      <c r="AH341" s="230"/>
      <c r="AI341" s="231"/>
      <c r="AJ341" s="231"/>
      <c r="AK341" s="230"/>
      <c r="AL341" s="230"/>
      <c r="AM341" s="230"/>
      <c r="AN341" s="230"/>
    </row>
    <row r="342" spans="1:40" s="221" customFormat="1" hidden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 s="230"/>
      <c r="AC342" s="230"/>
      <c r="AD342" s="230"/>
      <c r="AE342" s="230"/>
      <c r="AF342" s="230"/>
      <c r="AG342" s="230"/>
      <c r="AH342" s="230"/>
      <c r="AI342" s="231"/>
      <c r="AJ342" s="231"/>
      <c r="AK342" s="230"/>
      <c r="AL342" s="230"/>
      <c r="AM342" s="230"/>
      <c r="AN342" s="230"/>
    </row>
    <row r="343" spans="1:40" s="221" customFormat="1" hidden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 s="230"/>
      <c r="AC343" s="230"/>
      <c r="AD343" s="230"/>
      <c r="AE343" s="230"/>
      <c r="AF343" s="230"/>
      <c r="AG343" s="230"/>
      <c r="AH343" s="230"/>
      <c r="AI343" s="231"/>
      <c r="AJ343" s="231"/>
      <c r="AK343" s="230"/>
      <c r="AL343" s="230"/>
      <c r="AM343" s="230"/>
      <c r="AN343" s="230"/>
    </row>
    <row r="344" spans="1:40" s="221" customFormat="1" hidden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 s="230"/>
      <c r="AC344" s="230"/>
      <c r="AD344" s="230"/>
      <c r="AE344" s="230"/>
      <c r="AF344" s="230"/>
      <c r="AG344" s="230"/>
      <c r="AH344" s="230"/>
      <c r="AI344" s="231"/>
      <c r="AJ344" s="231"/>
      <c r="AK344" s="230"/>
      <c r="AL344" s="230"/>
      <c r="AM344" s="230"/>
      <c r="AN344" s="230"/>
    </row>
    <row r="345" spans="1:40" s="221" customFormat="1" hidden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 s="230"/>
      <c r="AC345" s="230"/>
      <c r="AD345" s="230"/>
      <c r="AE345" s="230"/>
      <c r="AF345" s="230"/>
      <c r="AG345" s="230"/>
      <c r="AH345" s="230"/>
      <c r="AI345" s="231"/>
      <c r="AJ345" s="231"/>
      <c r="AK345" s="230"/>
      <c r="AL345" s="230"/>
      <c r="AM345" s="230"/>
      <c r="AN345" s="230"/>
    </row>
    <row r="346" spans="1:40" s="221" customFormat="1" hidden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 s="230"/>
      <c r="AC346" s="230"/>
      <c r="AD346" s="230"/>
      <c r="AE346" s="230"/>
      <c r="AF346" s="230"/>
      <c r="AG346" s="230"/>
      <c r="AH346" s="230"/>
      <c r="AI346" s="231"/>
      <c r="AJ346" s="231"/>
      <c r="AK346" s="230"/>
      <c r="AL346" s="230"/>
      <c r="AM346" s="230"/>
      <c r="AN346" s="230"/>
    </row>
    <row r="347" spans="1:40" s="221" customFormat="1" hidden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 s="230"/>
      <c r="AC347" s="230"/>
      <c r="AD347" s="230"/>
      <c r="AE347" s="230"/>
      <c r="AF347" s="230"/>
      <c r="AG347" s="230"/>
      <c r="AH347" s="230"/>
      <c r="AI347" s="231"/>
      <c r="AJ347" s="231"/>
      <c r="AK347" s="230"/>
      <c r="AL347" s="230"/>
      <c r="AM347" s="230"/>
      <c r="AN347" s="230"/>
    </row>
    <row r="348" spans="1:40" s="221" customFormat="1" hidden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 s="230"/>
      <c r="AC348" s="230"/>
      <c r="AD348" s="230"/>
      <c r="AE348" s="230"/>
      <c r="AF348" s="230"/>
      <c r="AG348" s="230"/>
      <c r="AH348" s="230"/>
      <c r="AI348" s="231"/>
      <c r="AJ348" s="231"/>
      <c r="AK348" s="230"/>
      <c r="AL348" s="230"/>
      <c r="AM348" s="230"/>
      <c r="AN348" s="230"/>
    </row>
    <row r="349" spans="1:40" s="221" customFormat="1" hidden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  <c r="AD349" s="230"/>
      <c r="AE349" s="230"/>
      <c r="AF349" s="230"/>
      <c r="AG349" s="230"/>
      <c r="AH349" s="230"/>
      <c r="AI349" s="231"/>
      <c r="AJ349" s="231"/>
      <c r="AK349" s="230"/>
      <c r="AL349" s="230"/>
      <c r="AM349" s="230"/>
      <c r="AN349" s="230"/>
    </row>
    <row r="350" spans="1:40" s="221" customFormat="1" hidden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 s="230"/>
      <c r="AC350" s="230"/>
      <c r="AD350" s="230"/>
      <c r="AE350" s="230"/>
      <c r="AF350" s="230"/>
      <c r="AG350" s="230"/>
      <c r="AH350" s="230"/>
      <c r="AI350" s="231"/>
      <c r="AJ350" s="231"/>
      <c r="AK350" s="230"/>
      <c r="AL350" s="230"/>
      <c r="AM350" s="230"/>
      <c r="AN350" s="230"/>
    </row>
    <row r="351" spans="1:40" s="221" customFormat="1" hidden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  <c r="AD351" s="230"/>
      <c r="AE351" s="230"/>
      <c r="AF351" s="230"/>
      <c r="AG351" s="230"/>
      <c r="AH351" s="230"/>
      <c r="AI351" s="231"/>
      <c r="AJ351" s="231"/>
      <c r="AK351" s="230"/>
      <c r="AL351" s="230"/>
      <c r="AM351" s="230"/>
      <c r="AN351" s="230"/>
    </row>
    <row r="352" spans="1:40" s="221" customFormat="1" hidden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 s="230"/>
      <c r="AC352" s="230"/>
      <c r="AD352" s="230"/>
      <c r="AE352" s="230"/>
      <c r="AF352" s="230"/>
      <c r="AG352" s="230"/>
      <c r="AH352" s="230"/>
      <c r="AI352" s="231"/>
      <c r="AJ352" s="231"/>
      <c r="AK352" s="230"/>
      <c r="AL352" s="230"/>
      <c r="AM352" s="230"/>
      <c r="AN352" s="230"/>
    </row>
    <row r="353" spans="1:40" s="221" customFormat="1" hidden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 s="230"/>
      <c r="AC353" s="230"/>
      <c r="AD353" s="230"/>
      <c r="AE353" s="230"/>
      <c r="AF353" s="230"/>
      <c r="AG353" s="230"/>
      <c r="AH353" s="230"/>
      <c r="AI353" s="231"/>
      <c r="AJ353" s="231"/>
      <c r="AK353" s="230"/>
      <c r="AL353" s="230"/>
      <c r="AM353" s="230"/>
      <c r="AN353" s="230"/>
    </row>
    <row r="354" spans="1:40" s="221" customFormat="1" hidden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 s="230"/>
      <c r="AC354" s="230"/>
      <c r="AD354" s="230"/>
      <c r="AE354" s="230"/>
      <c r="AF354" s="230"/>
      <c r="AG354" s="230"/>
      <c r="AH354" s="230"/>
      <c r="AI354" s="231"/>
      <c r="AJ354" s="231"/>
      <c r="AK354" s="230"/>
      <c r="AL354" s="230"/>
      <c r="AM354" s="230"/>
      <c r="AN354" s="230"/>
    </row>
    <row r="355" spans="1:40" s="221" customFormat="1" hidden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 s="230"/>
      <c r="AC355" s="230"/>
      <c r="AD355" s="230"/>
      <c r="AE355" s="230"/>
      <c r="AF355" s="230"/>
      <c r="AG355" s="230"/>
      <c r="AH355" s="230"/>
      <c r="AI355" s="231"/>
      <c r="AJ355" s="231"/>
      <c r="AK355" s="230"/>
      <c r="AL355" s="230"/>
      <c r="AM355" s="230"/>
      <c r="AN355" s="230"/>
    </row>
    <row r="356" spans="1:40" s="221" customFormat="1" hidden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 s="230"/>
      <c r="AC356" s="230"/>
      <c r="AD356" s="230"/>
      <c r="AE356" s="230"/>
      <c r="AF356" s="230"/>
      <c r="AG356" s="230"/>
      <c r="AH356" s="230"/>
      <c r="AI356" s="231"/>
      <c r="AJ356" s="231"/>
      <c r="AK356" s="230"/>
      <c r="AL356" s="230"/>
      <c r="AM356" s="230"/>
      <c r="AN356" s="230"/>
    </row>
    <row r="357" spans="1:40" s="221" customFormat="1" hidden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  <c r="AE357" s="230"/>
      <c r="AF357" s="230"/>
      <c r="AG357" s="230"/>
      <c r="AH357" s="230"/>
      <c r="AI357" s="231"/>
      <c r="AJ357" s="231"/>
      <c r="AK357" s="230"/>
      <c r="AL357" s="230"/>
      <c r="AM357" s="230"/>
      <c r="AN357" s="230"/>
    </row>
    <row r="358" spans="1:40" s="221" customFormat="1" hidden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 s="230"/>
      <c r="AC358" s="230"/>
      <c r="AD358" s="230"/>
      <c r="AE358" s="230"/>
      <c r="AF358" s="230"/>
      <c r="AG358" s="230"/>
      <c r="AH358" s="230"/>
      <c r="AI358" s="231"/>
      <c r="AJ358" s="231"/>
      <c r="AK358" s="230"/>
      <c r="AL358" s="230"/>
      <c r="AM358" s="230"/>
      <c r="AN358" s="230"/>
    </row>
    <row r="359" spans="1:40" s="221" customFormat="1" hidden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 s="230"/>
      <c r="AC359" s="230"/>
      <c r="AD359" s="230"/>
      <c r="AE359" s="230"/>
      <c r="AF359" s="230"/>
      <c r="AG359" s="230"/>
      <c r="AH359" s="230"/>
      <c r="AI359" s="231"/>
      <c r="AJ359" s="231"/>
      <c r="AK359" s="230"/>
      <c r="AL359" s="230"/>
      <c r="AM359" s="230"/>
      <c r="AN359" s="230"/>
    </row>
    <row r="360" spans="1:40" s="221" customFormat="1" hidden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 s="230"/>
      <c r="AC360" s="230"/>
      <c r="AD360" s="230"/>
      <c r="AE360" s="230"/>
      <c r="AF360" s="230"/>
      <c r="AG360" s="230"/>
      <c r="AH360" s="230"/>
      <c r="AI360" s="231"/>
      <c r="AJ360" s="231"/>
      <c r="AK360" s="230"/>
      <c r="AL360" s="230"/>
      <c r="AM360" s="230"/>
      <c r="AN360" s="230"/>
    </row>
    <row r="361" spans="1:40" s="221" customFormat="1" hidden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 s="230"/>
      <c r="AC361" s="230"/>
      <c r="AD361" s="230"/>
      <c r="AE361" s="230"/>
      <c r="AF361" s="230"/>
      <c r="AG361" s="230"/>
      <c r="AH361" s="230"/>
      <c r="AI361" s="231"/>
      <c r="AJ361" s="231"/>
      <c r="AK361" s="230"/>
      <c r="AL361" s="230"/>
      <c r="AM361" s="230"/>
      <c r="AN361" s="230"/>
    </row>
    <row r="362" spans="1:40" s="221" customFormat="1" hidden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 s="230"/>
      <c r="AC362" s="230"/>
      <c r="AD362" s="230"/>
      <c r="AE362" s="230"/>
      <c r="AF362" s="230"/>
      <c r="AG362" s="230"/>
      <c r="AH362" s="230"/>
      <c r="AI362" s="231"/>
      <c r="AJ362" s="231"/>
      <c r="AK362" s="230"/>
      <c r="AL362" s="230"/>
      <c r="AM362" s="230"/>
      <c r="AN362" s="230"/>
    </row>
    <row r="363" spans="1:40" s="221" customFormat="1" hidden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 s="230"/>
      <c r="AC363" s="230"/>
      <c r="AD363" s="230"/>
      <c r="AE363" s="230"/>
      <c r="AF363" s="230"/>
      <c r="AG363" s="230"/>
      <c r="AH363" s="230"/>
      <c r="AI363" s="231"/>
      <c r="AJ363" s="231"/>
      <c r="AK363" s="230"/>
      <c r="AL363" s="230"/>
      <c r="AM363" s="230"/>
      <c r="AN363" s="230"/>
    </row>
    <row r="364" spans="1:40" s="221" customFormat="1" hidden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 s="230"/>
      <c r="AC364" s="230"/>
      <c r="AD364" s="230"/>
      <c r="AE364" s="230"/>
      <c r="AF364" s="230"/>
      <c r="AG364" s="230"/>
      <c r="AH364" s="230"/>
      <c r="AI364" s="231"/>
      <c r="AJ364" s="231"/>
      <c r="AK364" s="230"/>
      <c r="AL364" s="230"/>
      <c r="AM364" s="230"/>
      <c r="AN364" s="230"/>
    </row>
    <row r="365" spans="1:40" s="221" customFormat="1" hidden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 s="230"/>
      <c r="AC365" s="230"/>
      <c r="AD365" s="230"/>
      <c r="AE365" s="230"/>
      <c r="AF365" s="230"/>
      <c r="AG365" s="230"/>
      <c r="AH365" s="230"/>
      <c r="AI365" s="231"/>
      <c r="AJ365" s="231"/>
      <c r="AK365" s="230"/>
      <c r="AL365" s="230"/>
      <c r="AM365" s="230"/>
      <c r="AN365" s="230"/>
    </row>
    <row r="366" spans="1:40" s="221" customFormat="1" hidden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 s="230"/>
      <c r="AC366" s="230"/>
      <c r="AD366" s="230"/>
      <c r="AE366" s="230"/>
      <c r="AF366" s="230"/>
      <c r="AG366" s="230"/>
      <c r="AH366" s="230"/>
      <c r="AI366" s="231"/>
      <c r="AJ366" s="231"/>
      <c r="AK366" s="230"/>
      <c r="AL366" s="230"/>
      <c r="AM366" s="230"/>
      <c r="AN366" s="230"/>
    </row>
    <row r="367" spans="1:40" s="221" customFormat="1" hidden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 s="230"/>
      <c r="AC367" s="230"/>
      <c r="AD367" s="230"/>
      <c r="AE367" s="230"/>
      <c r="AF367" s="230"/>
      <c r="AG367" s="230"/>
      <c r="AH367" s="230"/>
      <c r="AI367" s="231"/>
      <c r="AJ367" s="231"/>
      <c r="AK367" s="230"/>
      <c r="AL367" s="230"/>
      <c r="AM367" s="230"/>
      <c r="AN367" s="230"/>
    </row>
    <row r="368" spans="1:40" s="221" customFormat="1" hidden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 s="230"/>
      <c r="AC368" s="230"/>
      <c r="AD368" s="230"/>
      <c r="AE368" s="230"/>
      <c r="AF368" s="230"/>
      <c r="AG368" s="230"/>
      <c r="AH368" s="230"/>
      <c r="AI368" s="231"/>
      <c r="AJ368" s="231"/>
      <c r="AK368" s="230"/>
      <c r="AL368" s="230"/>
      <c r="AM368" s="230"/>
      <c r="AN368" s="230"/>
    </row>
    <row r="369" spans="1:40" s="221" customFormat="1" hidden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 s="230"/>
      <c r="AC369" s="230"/>
      <c r="AD369" s="230"/>
      <c r="AE369" s="230"/>
      <c r="AF369" s="230"/>
      <c r="AG369" s="230"/>
      <c r="AH369" s="230"/>
      <c r="AI369" s="231"/>
      <c r="AJ369" s="231"/>
      <c r="AK369" s="230"/>
      <c r="AL369" s="230"/>
      <c r="AM369" s="230"/>
      <c r="AN369" s="230"/>
    </row>
    <row r="370" spans="1:40" s="221" customFormat="1" hidden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 s="230"/>
      <c r="AC370" s="230"/>
      <c r="AD370" s="230"/>
      <c r="AE370" s="230"/>
      <c r="AF370" s="230"/>
      <c r="AG370" s="230"/>
      <c r="AH370" s="230"/>
      <c r="AI370" s="231"/>
      <c r="AJ370" s="231"/>
      <c r="AK370" s="230"/>
      <c r="AL370" s="230"/>
      <c r="AM370" s="230"/>
      <c r="AN370" s="230"/>
    </row>
    <row r="371" spans="1:40" s="221" customFormat="1" hidden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 s="230"/>
      <c r="AC371" s="230"/>
      <c r="AD371" s="230"/>
      <c r="AE371" s="230"/>
      <c r="AF371" s="230"/>
      <c r="AG371" s="230"/>
      <c r="AH371" s="230"/>
      <c r="AI371" s="231"/>
      <c r="AJ371" s="231"/>
      <c r="AK371" s="230"/>
      <c r="AL371" s="230"/>
      <c r="AM371" s="230"/>
      <c r="AN371" s="230"/>
    </row>
    <row r="372" spans="1:40" s="221" customFormat="1" hidden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 s="230"/>
      <c r="AC372" s="230"/>
      <c r="AD372" s="230"/>
      <c r="AE372" s="230"/>
      <c r="AF372" s="230"/>
      <c r="AG372" s="230"/>
      <c r="AH372" s="230"/>
      <c r="AI372" s="231"/>
      <c r="AJ372" s="231"/>
      <c r="AK372" s="230"/>
      <c r="AL372" s="230"/>
      <c r="AM372" s="230"/>
      <c r="AN372" s="230"/>
    </row>
    <row r="373" spans="1:40" s="221" customFormat="1" hidden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 s="230"/>
      <c r="AC373" s="230"/>
      <c r="AD373" s="230"/>
      <c r="AE373" s="230"/>
      <c r="AF373" s="230"/>
      <c r="AG373" s="230"/>
      <c r="AH373" s="230"/>
      <c r="AI373" s="231"/>
      <c r="AJ373" s="231"/>
      <c r="AK373" s="230"/>
      <c r="AL373" s="230"/>
      <c r="AM373" s="230"/>
      <c r="AN373" s="230"/>
    </row>
    <row r="374" spans="1:40" s="221" customFormat="1" hidden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 s="230"/>
      <c r="AC374" s="230"/>
      <c r="AD374" s="230"/>
      <c r="AE374" s="230"/>
      <c r="AF374" s="230"/>
      <c r="AG374" s="230"/>
      <c r="AH374" s="230"/>
      <c r="AI374" s="231"/>
      <c r="AJ374" s="231"/>
      <c r="AK374" s="230"/>
      <c r="AL374" s="230"/>
      <c r="AM374" s="230"/>
      <c r="AN374" s="230"/>
    </row>
    <row r="375" spans="1:40" s="221" customFormat="1" hidden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 s="230"/>
      <c r="AC375" s="230"/>
      <c r="AD375" s="230"/>
      <c r="AE375" s="230"/>
      <c r="AF375" s="230"/>
      <c r="AG375" s="230"/>
      <c r="AH375" s="230"/>
      <c r="AI375" s="231"/>
      <c r="AJ375" s="231"/>
      <c r="AK375" s="230"/>
      <c r="AL375" s="230"/>
      <c r="AM375" s="230"/>
      <c r="AN375" s="230"/>
    </row>
    <row r="376" spans="1:40" s="221" customFormat="1" hidden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 s="230"/>
      <c r="AC376" s="230"/>
      <c r="AD376" s="230"/>
      <c r="AE376" s="230"/>
      <c r="AF376" s="230"/>
      <c r="AG376" s="230"/>
      <c r="AH376" s="230"/>
      <c r="AI376" s="231"/>
      <c r="AJ376" s="231"/>
      <c r="AK376" s="230"/>
      <c r="AL376" s="230"/>
      <c r="AM376" s="230"/>
      <c r="AN376" s="230"/>
    </row>
    <row r="377" spans="1:40" s="221" customFormat="1" hidden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 s="230"/>
      <c r="AC377" s="230"/>
      <c r="AD377" s="230"/>
      <c r="AE377" s="230"/>
      <c r="AF377" s="230"/>
      <c r="AG377" s="230"/>
      <c r="AH377" s="230"/>
      <c r="AI377" s="231"/>
      <c r="AJ377" s="231"/>
      <c r="AK377" s="230"/>
      <c r="AL377" s="230"/>
      <c r="AM377" s="230"/>
      <c r="AN377" s="230"/>
    </row>
    <row r="378" spans="1:40" s="221" customFormat="1" hidden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 s="230"/>
      <c r="AC378" s="230"/>
      <c r="AD378" s="230"/>
      <c r="AE378" s="230"/>
      <c r="AF378" s="230"/>
      <c r="AG378" s="230"/>
      <c r="AH378" s="230"/>
      <c r="AI378" s="231"/>
      <c r="AJ378" s="231"/>
      <c r="AK378" s="230"/>
      <c r="AL378" s="230"/>
      <c r="AM378" s="230"/>
      <c r="AN378" s="230"/>
    </row>
    <row r="379" spans="1:40" s="221" customFormat="1" hidden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 s="230"/>
      <c r="AC379" s="230"/>
      <c r="AD379" s="230"/>
      <c r="AE379" s="230"/>
      <c r="AF379" s="230"/>
      <c r="AG379" s="230"/>
      <c r="AH379" s="230"/>
      <c r="AI379" s="231"/>
      <c r="AJ379" s="231"/>
      <c r="AK379" s="230"/>
      <c r="AL379" s="230"/>
      <c r="AM379" s="230"/>
      <c r="AN379" s="230"/>
    </row>
    <row r="380" spans="1:40" s="221" customFormat="1" hidden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 s="230"/>
      <c r="AC380" s="230"/>
      <c r="AD380" s="230"/>
      <c r="AE380" s="230"/>
      <c r="AF380" s="230"/>
      <c r="AG380" s="230"/>
      <c r="AH380" s="230"/>
      <c r="AI380" s="231"/>
      <c r="AJ380" s="231"/>
      <c r="AK380" s="230"/>
      <c r="AL380" s="230"/>
      <c r="AM380" s="230"/>
      <c r="AN380" s="230"/>
    </row>
    <row r="381" spans="1:40" s="221" customFormat="1" hidden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 s="230"/>
      <c r="AC381" s="230"/>
      <c r="AD381" s="230"/>
      <c r="AE381" s="230"/>
      <c r="AF381" s="230"/>
      <c r="AG381" s="230"/>
      <c r="AH381" s="230"/>
      <c r="AI381" s="231"/>
      <c r="AJ381" s="231"/>
      <c r="AK381" s="230"/>
      <c r="AL381" s="230"/>
      <c r="AM381" s="230"/>
      <c r="AN381" s="230"/>
    </row>
    <row r="382" spans="1:40" s="221" customFormat="1" hidden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 s="230"/>
      <c r="AC382" s="230"/>
      <c r="AD382" s="230"/>
      <c r="AE382" s="230"/>
      <c r="AF382" s="230"/>
      <c r="AG382" s="230"/>
      <c r="AH382" s="230"/>
      <c r="AI382" s="231"/>
      <c r="AJ382" s="231"/>
      <c r="AK382" s="230"/>
      <c r="AL382" s="230"/>
      <c r="AM382" s="230"/>
      <c r="AN382" s="230"/>
    </row>
    <row r="383" spans="1:40" s="221" customFormat="1" hidden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 s="230"/>
      <c r="AC383" s="230"/>
      <c r="AD383" s="230"/>
      <c r="AE383" s="230"/>
      <c r="AF383" s="230"/>
      <c r="AG383" s="230"/>
      <c r="AH383" s="230"/>
      <c r="AI383" s="231"/>
      <c r="AJ383" s="231"/>
      <c r="AK383" s="230"/>
      <c r="AL383" s="230"/>
      <c r="AM383" s="230"/>
      <c r="AN383" s="230"/>
    </row>
    <row r="384" spans="1:40" s="221" customFormat="1" hidden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 s="230"/>
      <c r="AC384" s="230"/>
      <c r="AD384" s="230"/>
      <c r="AE384" s="230"/>
      <c r="AF384" s="230"/>
      <c r="AG384" s="230"/>
      <c r="AH384" s="230"/>
      <c r="AI384" s="231"/>
      <c r="AJ384" s="231"/>
      <c r="AK384" s="230"/>
      <c r="AL384" s="230"/>
      <c r="AM384" s="230"/>
      <c r="AN384" s="230"/>
    </row>
    <row r="385" spans="1:40" s="221" customFormat="1" hidden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 s="230"/>
      <c r="AC385" s="230"/>
      <c r="AD385" s="230"/>
      <c r="AE385" s="230"/>
      <c r="AF385" s="230"/>
      <c r="AG385" s="230"/>
      <c r="AH385" s="230"/>
      <c r="AI385" s="231"/>
      <c r="AJ385" s="231"/>
      <c r="AK385" s="230"/>
      <c r="AL385" s="230"/>
      <c r="AM385" s="230"/>
      <c r="AN385" s="230"/>
    </row>
    <row r="386" spans="1:40" s="221" customFormat="1" hidden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 s="230"/>
      <c r="AC386" s="230"/>
      <c r="AD386" s="230"/>
      <c r="AE386" s="230"/>
      <c r="AF386" s="230"/>
      <c r="AG386" s="230"/>
      <c r="AH386" s="230"/>
      <c r="AI386" s="231"/>
      <c r="AJ386" s="231"/>
      <c r="AK386" s="230"/>
      <c r="AL386" s="230"/>
      <c r="AM386" s="230"/>
      <c r="AN386" s="230"/>
    </row>
    <row r="387" spans="1:40" s="221" customFormat="1" hidden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 s="230"/>
      <c r="AC387" s="230"/>
      <c r="AD387" s="230"/>
      <c r="AE387" s="230"/>
      <c r="AF387" s="230"/>
      <c r="AG387" s="230"/>
      <c r="AH387" s="230"/>
      <c r="AI387" s="231"/>
      <c r="AJ387" s="231"/>
      <c r="AK387" s="230"/>
      <c r="AL387" s="230"/>
      <c r="AM387" s="230"/>
      <c r="AN387" s="230"/>
    </row>
    <row r="388" spans="1:40" s="221" customFormat="1" hidden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  <c r="AD388" s="230"/>
      <c r="AE388" s="230"/>
      <c r="AF388" s="230"/>
      <c r="AG388" s="230"/>
      <c r="AH388" s="230"/>
      <c r="AI388" s="231"/>
      <c r="AJ388" s="231"/>
      <c r="AK388" s="230"/>
      <c r="AL388" s="230"/>
      <c r="AM388" s="230"/>
      <c r="AN388" s="230"/>
    </row>
    <row r="389" spans="1:40" s="221" customFormat="1" hidden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 s="230"/>
      <c r="AC389" s="230"/>
      <c r="AD389" s="230"/>
      <c r="AE389" s="230"/>
      <c r="AF389" s="230"/>
      <c r="AG389" s="230"/>
      <c r="AH389" s="230"/>
      <c r="AI389" s="231"/>
      <c r="AJ389" s="231"/>
      <c r="AK389" s="230"/>
      <c r="AL389" s="230"/>
      <c r="AM389" s="230"/>
      <c r="AN389" s="230"/>
    </row>
    <row r="390" spans="1:40" s="221" customFormat="1" hidden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  <c r="AD390" s="230"/>
      <c r="AE390" s="230"/>
      <c r="AF390" s="230"/>
      <c r="AG390" s="230"/>
      <c r="AH390" s="230"/>
      <c r="AI390" s="231"/>
      <c r="AJ390" s="231"/>
      <c r="AK390" s="230"/>
      <c r="AL390" s="230"/>
      <c r="AM390" s="230"/>
      <c r="AN390" s="230"/>
    </row>
    <row r="391" spans="1:40" s="221" customFormat="1" hidden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 s="230"/>
      <c r="AC391" s="230"/>
      <c r="AD391" s="230"/>
      <c r="AE391" s="230"/>
      <c r="AF391" s="230"/>
      <c r="AG391" s="230"/>
      <c r="AH391" s="230"/>
      <c r="AI391" s="231"/>
      <c r="AJ391" s="231"/>
      <c r="AK391" s="230"/>
      <c r="AL391" s="230"/>
      <c r="AM391" s="230"/>
      <c r="AN391" s="230"/>
    </row>
    <row r="392" spans="1:40" s="221" customFormat="1" hidden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 s="230"/>
      <c r="AC392" s="230"/>
      <c r="AD392" s="230"/>
      <c r="AE392" s="230"/>
      <c r="AF392" s="230"/>
      <c r="AG392" s="230"/>
      <c r="AH392" s="230"/>
      <c r="AI392" s="231"/>
      <c r="AJ392" s="231"/>
      <c r="AK392" s="230"/>
      <c r="AL392" s="230"/>
      <c r="AM392" s="230"/>
      <c r="AN392" s="230"/>
    </row>
    <row r="393" spans="1:40" s="221" customFormat="1" hidden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 s="230"/>
      <c r="AC393" s="230"/>
      <c r="AD393" s="230"/>
      <c r="AE393" s="230"/>
      <c r="AF393" s="230"/>
      <c r="AG393" s="230"/>
      <c r="AH393" s="230"/>
      <c r="AI393" s="231"/>
      <c r="AJ393" s="231"/>
      <c r="AK393" s="230"/>
      <c r="AL393" s="230"/>
      <c r="AM393" s="230"/>
      <c r="AN393" s="230"/>
    </row>
    <row r="394" spans="1:40" s="221" customFormat="1" hidden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 s="230"/>
      <c r="AC394" s="230"/>
      <c r="AD394" s="230"/>
      <c r="AE394" s="230"/>
      <c r="AF394" s="230"/>
      <c r="AG394" s="230"/>
      <c r="AH394" s="230"/>
      <c r="AI394" s="231"/>
      <c r="AJ394" s="231"/>
      <c r="AK394" s="230"/>
      <c r="AL394" s="230"/>
      <c r="AM394" s="230"/>
      <c r="AN394" s="230"/>
    </row>
    <row r="395" spans="1:40" s="221" customFormat="1" hidden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 s="230"/>
      <c r="AC395" s="230"/>
      <c r="AD395" s="230"/>
      <c r="AE395" s="230"/>
      <c r="AF395" s="230"/>
      <c r="AG395" s="230"/>
      <c r="AH395" s="230"/>
      <c r="AI395" s="231"/>
      <c r="AJ395" s="231"/>
      <c r="AK395" s="230"/>
      <c r="AL395" s="230"/>
      <c r="AM395" s="230"/>
      <c r="AN395" s="230"/>
    </row>
    <row r="396" spans="1:40" s="221" customFormat="1" hidden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  <c r="AD396" s="230"/>
      <c r="AE396" s="230"/>
      <c r="AF396" s="230"/>
      <c r="AG396" s="230"/>
      <c r="AH396" s="230"/>
      <c r="AI396" s="231"/>
      <c r="AJ396" s="231"/>
      <c r="AK396" s="230"/>
      <c r="AL396" s="230"/>
      <c r="AM396" s="230"/>
      <c r="AN396" s="230"/>
    </row>
    <row r="397" spans="1:40" s="221" customFormat="1" hidden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 s="230"/>
      <c r="AC397" s="230"/>
      <c r="AD397" s="230"/>
      <c r="AE397" s="230"/>
      <c r="AF397" s="230"/>
      <c r="AG397" s="230"/>
      <c r="AH397" s="230"/>
      <c r="AI397" s="231"/>
      <c r="AJ397" s="231"/>
      <c r="AK397" s="230"/>
      <c r="AL397" s="230"/>
      <c r="AM397" s="230"/>
      <c r="AN397" s="230"/>
    </row>
    <row r="398" spans="1:40" s="221" customFormat="1" hidden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 s="230"/>
      <c r="AC398" s="230"/>
      <c r="AD398" s="230"/>
      <c r="AE398" s="230"/>
      <c r="AF398" s="230"/>
      <c r="AG398" s="230"/>
      <c r="AH398" s="230"/>
      <c r="AI398" s="231"/>
      <c r="AJ398" s="231"/>
      <c r="AK398" s="230"/>
      <c r="AL398" s="230"/>
      <c r="AM398" s="230"/>
      <c r="AN398" s="230"/>
    </row>
    <row r="399" spans="1:40" s="221" customFormat="1" hidden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 s="230"/>
      <c r="AC399" s="230"/>
      <c r="AD399" s="230"/>
      <c r="AE399" s="230"/>
      <c r="AF399" s="230"/>
      <c r="AG399" s="230"/>
      <c r="AH399" s="230"/>
      <c r="AI399" s="231"/>
      <c r="AJ399" s="231"/>
      <c r="AK399" s="230"/>
      <c r="AL399" s="230"/>
      <c r="AM399" s="230"/>
      <c r="AN399" s="230"/>
    </row>
    <row r="400" spans="1:40" s="221" customFormat="1" hidden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 s="230"/>
      <c r="AC400" s="230"/>
      <c r="AD400" s="230"/>
      <c r="AE400" s="230"/>
      <c r="AF400" s="230"/>
      <c r="AG400" s="230"/>
      <c r="AH400" s="230"/>
      <c r="AI400" s="231"/>
      <c r="AJ400" s="231"/>
      <c r="AK400" s="230"/>
      <c r="AL400" s="230"/>
      <c r="AM400" s="230"/>
      <c r="AN400" s="230"/>
    </row>
    <row r="401" spans="1:40" s="221" customFormat="1" hidden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 s="230"/>
      <c r="AC401" s="230"/>
      <c r="AD401" s="230"/>
      <c r="AE401" s="230"/>
      <c r="AF401" s="230"/>
      <c r="AG401" s="230"/>
      <c r="AH401" s="230"/>
      <c r="AI401" s="231"/>
      <c r="AJ401" s="231"/>
      <c r="AK401" s="230"/>
      <c r="AL401" s="230"/>
      <c r="AM401" s="230"/>
      <c r="AN401" s="230"/>
    </row>
    <row r="402" spans="1:40" s="221" customFormat="1" hidden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 s="230"/>
      <c r="AC402" s="230"/>
      <c r="AD402" s="230"/>
      <c r="AE402" s="230"/>
      <c r="AF402" s="230"/>
      <c r="AG402" s="230"/>
      <c r="AH402" s="230"/>
      <c r="AI402" s="231"/>
      <c r="AJ402" s="231"/>
      <c r="AK402" s="230"/>
      <c r="AL402" s="230"/>
      <c r="AM402" s="230"/>
      <c r="AN402" s="230"/>
    </row>
    <row r="403" spans="1:40" s="221" customFormat="1" hidden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 s="230"/>
      <c r="AC403" s="230"/>
      <c r="AD403" s="230"/>
      <c r="AE403" s="230"/>
      <c r="AF403" s="230"/>
      <c r="AG403" s="230"/>
      <c r="AH403" s="230"/>
      <c r="AI403" s="231"/>
      <c r="AJ403" s="231"/>
      <c r="AK403" s="230"/>
      <c r="AL403" s="230"/>
      <c r="AM403" s="230"/>
      <c r="AN403" s="230"/>
    </row>
    <row r="404" spans="1:40" s="221" customFormat="1" hidden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 s="230"/>
      <c r="AC404" s="230"/>
      <c r="AD404" s="230"/>
      <c r="AE404" s="230"/>
      <c r="AF404" s="230"/>
      <c r="AG404" s="230"/>
      <c r="AH404" s="230"/>
      <c r="AI404" s="231"/>
      <c r="AJ404" s="231"/>
      <c r="AK404" s="230"/>
      <c r="AL404" s="230"/>
      <c r="AM404" s="230"/>
      <c r="AN404" s="230"/>
    </row>
    <row r="405" spans="1:40" s="221" customFormat="1" hidden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 s="230"/>
      <c r="AC405" s="230"/>
      <c r="AD405" s="230"/>
      <c r="AE405" s="230"/>
      <c r="AF405" s="230"/>
      <c r="AG405" s="230"/>
      <c r="AH405" s="230"/>
      <c r="AI405" s="231"/>
      <c r="AJ405" s="231"/>
      <c r="AK405" s="230"/>
      <c r="AL405" s="230"/>
      <c r="AM405" s="230"/>
      <c r="AN405" s="230"/>
    </row>
    <row r="406" spans="1:40" s="221" customFormat="1" hidden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 s="230"/>
      <c r="AC406" s="230"/>
      <c r="AD406" s="230"/>
      <c r="AE406" s="230"/>
      <c r="AF406" s="230"/>
      <c r="AG406" s="230"/>
      <c r="AH406" s="230"/>
      <c r="AI406" s="231"/>
      <c r="AJ406" s="231"/>
      <c r="AK406" s="230"/>
      <c r="AL406" s="230"/>
      <c r="AM406" s="230"/>
      <c r="AN406" s="230"/>
    </row>
    <row r="407" spans="1:40" s="221" customFormat="1" hidden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 s="230"/>
      <c r="AC407" s="230"/>
      <c r="AD407" s="230"/>
      <c r="AE407" s="230"/>
      <c r="AF407" s="230"/>
      <c r="AG407" s="230"/>
      <c r="AH407" s="230"/>
      <c r="AI407" s="231"/>
      <c r="AJ407" s="231"/>
      <c r="AK407" s="230"/>
      <c r="AL407" s="230"/>
      <c r="AM407" s="230"/>
      <c r="AN407" s="230"/>
    </row>
    <row r="408" spans="1:40" s="221" customFormat="1" hidden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 s="230"/>
      <c r="AC408" s="230"/>
      <c r="AD408" s="230"/>
      <c r="AE408" s="230"/>
      <c r="AF408" s="230"/>
      <c r="AG408" s="230"/>
      <c r="AH408" s="230"/>
      <c r="AI408" s="231"/>
      <c r="AJ408" s="231"/>
      <c r="AK408" s="230"/>
      <c r="AL408" s="230"/>
      <c r="AM408" s="230"/>
      <c r="AN408" s="230"/>
    </row>
    <row r="409" spans="1:40" s="221" customFormat="1" hidden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 s="230"/>
      <c r="AC409" s="230"/>
      <c r="AD409" s="230"/>
      <c r="AE409" s="230"/>
      <c r="AF409" s="230"/>
      <c r="AG409" s="230"/>
      <c r="AH409" s="230"/>
      <c r="AI409" s="231"/>
      <c r="AJ409" s="231"/>
      <c r="AK409" s="230"/>
      <c r="AL409" s="230"/>
      <c r="AM409" s="230"/>
      <c r="AN409" s="230"/>
    </row>
    <row r="410" spans="1:40" s="221" customFormat="1" hidden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 s="230"/>
      <c r="AC410" s="230"/>
      <c r="AD410" s="230"/>
      <c r="AE410" s="230"/>
      <c r="AF410" s="230"/>
      <c r="AG410" s="230"/>
      <c r="AH410" s="230"/>
      <c r="AI410" s="231"/>
      <c r="AJ410" s="231"/>
      <c r="AK410" s="230"/>
      <c r="AL410" s="230"/>
      <c r="AM410" s="230"/>
      <c r="AN410" s="230"/>
    </row>
    <row r="411" spans="1:40" s="221" customFormat="1" hidden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 s="230"/>
      <c r="AC411" s="230"/>
      <c r="AD411" s="230"/>
      <c r="AE411" s="230"/>
      <c r="AF411" s="230"/>
      <c r="AG411" s="230"/>
      <c r="AH411" s="230"/>
      <c r="AI411" s="231"/>
      <c r="AJ411" s="231"/>
      <c r="AK411" s="230"/>
      <c r="AL411" s="230"/>
      <c r="AM411" s="230"/>
      <c r="AN411" s="230"/>
    </row>
    <row r="412" spans="1:40" s="221" customFormat="1" hidden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 s="230"/>
      <c r="AC412" s="230"/>
      <c r="AD412" s="230"/>
      <c r="AE412" s="230"/>
      <c r="AF412" s="230"/>
      <c r="AG412" s="230"/>
      <c r="AH412" s="230"/>
      <c r="AI412" s="231"/>
      <c r="AJ412" s="231"/>
      <c r="AK412" s="230"/>
      <c r="AL412" s="230"/>
      <c r="AM412" s="230"/>
      <c r="AN412" s="230"/>
    </row>
    <row r="413" spans="1:40" s="221" customFormat="1" hidden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 s="230"/>
      <c r="AC413" s="230"/>
      <c r="AD413" s="230"/>
      <c r="AE413" s="230"/>
      <c r="AF413" s="230"/>
      <c r="AG413" s="230"/>
      <c r="AH413" s="230"/>
      <c r="AI413" s="231"/>
      <c r="AJ413" s="231"/>
      <c r="AK413" s="230"/>
      <c r="AL413" s="230"/>
      <c r="AM413" s="230"/>
      <c r="AN413" s="230"/>
    </row>
    <row r="414" spans="1:40" s="221" customFormat="1" hidden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 s="230"/>
      <c r="AC414" s="230"/>
      <c r="AD414" s="230"/>
      <c r="AE414" s="230"/>
      <c r="AF414" s="230"/>
      <c r="AG414" s="230"/>
      <c r="AH414" s="230"/>
      <c r="AI414" s="231"/>
      <c r="AJ414" s="231"/>
      <c r="AK414" s="230"/>
      <c r="AL414" s="230"/>
      <c r="AM414" s="230"/>
      <c r="AN414" s="230"/>
    </row>
    <row r="415" spans="1:40" s="221" customFormat="1" hidden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 s="230"/>
      <c r="AC415" s="230"/>
      <c r="AD415" s="230"/>
      <c r="AE415" s="230"/>
      <c r="AF415" s="230"/>
      <c r="AG415" s="230"/>
      <c r="AH415" s="230"/>
      <c r="AI415" s="231"/>
      <c r="AJ415" s="231"/>
      <c r="AK415" s="230"/>
      <c r="AL415" s="230"/>
      <c r="AM415" s="230"/>
      <c r="AN415" s="230"/>
    </row>
    <row r="416" spans="1:40" s="221" customFormat="1" hidden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 s="230"/>
      <c r="AC416" s="230"/>
      <c r="AD416" s="230"/>
      <c r="AE416" s="230"/>
      <c r="AF416" s="230"/>
      <c r="AG416" s="230"/>
      <c r="AH416" s="230"/>
      <c r="AI416" s="231"/>
      <c r="AJ416" s="231"/>
      <c r="AK416" s="230"/>
      <c r="AL416" s="230"/>
      <c r="AM416" s="230"/>
      <c r="AN416" s="230"/>
    </row>
    <row r="417" spans="1:40" s="221" customFormat="1" hidden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 s="230"/>
      <c r="AC417" s="230"/>
      <c r="AD417" s="230"/>
      <c r="AE417" s="230"/>
      <c r="AF417" s="230"/>
      <c r="AG417" s="230"/>
      <c r="AH417" s="230"/>
      <c r="AI417" s="231"/>
      <c r="AJ417" s="231"/>
      <c r="AK417" s="230"/>
      <c r="AL417" s="230"/>
      <c r="AM417" s="230"/>
      <c r="AN417" s="230"/>
    </row>
    <row r="418" spans="1:40" s="221" customFormat="1" hidden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 s="230"/>
      <c r="AC418" s="230"/>
      <c r="AD418" s="230"/>
      <c r="AE418" s="230"/>
      <c r="AF418" s="230"/>
      <c r="AG418" s="230"/>
      <c r="AH418" s="230"/>
      <c r="AI418" s="231"/>
      <c r="AJ418" s="231"/>
      <c r="AK418" s="230"/>
      <c r="AL418" s="230"/>
      <c r="AM418" s="230"/>
      <c r="AN418" s="230"/>
    </row>
    <row r="419" spans="1:40" s="221" customFormat="1" hidden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 s="230"/>
      <c r="AC419" s="230"/>
      <c r="AD419" s="230"/>
      <c r="AE419" s="230"/>
      <c r="AF419" s="230"/>
      <c r="AG419" s="230"/>
      <c r="AH419" s="230"/>
      <c r="AI419" s="231"/>
      <c r="AJ419" s="231"/>
      <c r="AK419" s="230"/>
      <c r="AL419" s="230"/>
      <c r="AM419" s="230"/>
      <c r="AN419" s="230"/>
    </row>
    <row r="420" spans="1:40" s="221" customFormat="1" hidden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 s="230"/>
      <c r="AC420" s="230"/>
      <c r="AD420" s="230"/>
      <c r="AE420" s="230"/>
      <c r="AF420" s="230"/>
      <c r="AG420" s="230"/>
      <c r="AH420" s="230"/>
      <c r="AI420" s="231"/>
      <c r="AJ420" s="231"/>
      <c r="AK420" s="230"/>
      <c r="AL420" s="230"/>
      <c r="AM420" s="230"/>
      <c r="AN420" s="230"/>
    </row>
    <row r="421" spans="1:40" s="221" customFormat="1" hidden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 s="230"/>
      <c r="AC421" s="230"/>
      <c r="AD421" s="230"/>
      <c r="AE421" s="230"/>
      <c r="AF421" s="230"/>
      <c r="AG421" s="230"/>
      <c r="AH421" s="230"/>
      <c r="AI421" s="231"/>
      <c r="AJ421" s="231"/>
      <c r="AK421" s="230"/>
      <c r="AL421" s="230"/>
      <c r="AM421" s="230"/>
      <c r="AN421" s="230"/>
    </row>
    <row r="422" spans="1:40" s="221" customFormat="1" hidden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 s="230"/>
      <c r="AC422" s="230"/>
      <c r="AD422" s="230"/>
      <c r="AE422" s="230"/>
      <c r="AF422" s="230"/>
      <c r="AG422" s="230"/>
      <c r="AH422" s="230"/>
      <c r="AI422" s="231"/>
      <c r="AJ422" s="231"/>
      <c r="AK422" s="230"/>
      <c r="AL422" s="230"/>
      <c r="AM422" s="230"/>
      <c r="AN422" s="230"/>
    </row>
    <row r="423" spans="1:40" s="221" customFormat="1" hidden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 s="230"/>
      <c r="AC423" s="230"/>
      <c r="AD423" s="230"/>
      <c r="AE423" s="230"/>
      <c r="AF423" s="230"/>
      <c r="AG423" s="230"/>
      <c r="AH423" s="230"/>
      <c r="AI423" s="231"/>
      <c r="AJ423" s="231"/>
      <c r="AK423" s="230"/>
      <c r="AL423" s="230"/>
      <c r="AM423" s="230"/>
      <c r="AN423" s="230"/>
    </row>
    <row r="424" spans="1:40" s="221" customFormat="1" hidden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 s="230"/>
      <c r="AC424" s="230"/>
      <c r="AD424" s="230"/>
      <c r="AE424" s="230"/>
      <c r="AF424" s="230"/>
      <c r="AG424" s="230"/>
      <c r="AH424" s="230"/>
      <c r="AI424" s="231"/>
      <c r="AJ424" s="231"/>
      <c r="AK424" s="230"/>
      <c r="AL424" s="230"/>
      <c r="AM424" s="230"/>
      <c r="AN424" s="230"/>
    </row>
    <row r="425" spans="1:40" s="221" customFormat="1" hidden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 s="230"/>
      <c r="AC425" s="230"/>
      <c r="AD425" s="230"/>
      <c r="AE425" s="230"/>
      <c r="AF425" s="230"/>
      <c r="AG425" s="230"/>
      <c r="AH425" s="230"/>
      <c r="AI425" s="231"/>
      <c r="AJ425" s="231"/>
      <c r="AK425" s="230"/>
      <c r="AL425" s="230"/>
      <c r="AM425" s="230"/>
      <c r="AN425" s="230"/>
    </row>
    <row r="426" spans="1:40" s="221" customFormat="1" hidden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 s="230"/>
      <c r="AC426" s="230"/>
      <c r="AD426" s="230"/>
      <c r="AE426" s="230"/>
      <c r="AF426" s="230"/>
      <c r="AG426" s="230"/>
      <c r="AH426" s="230"/>
      <c r="AI426" s="231"/>
      <c r="AJ426" s="231"/>
      <c r="AK426" s="230"/>
      <c r="AL426" s="230"/>
      <c r="AM426" s="230"/>
      <c r="AN426" s="230"/>
    </row>
    <row r="427" spans="1:40" s="221" customFormat="1" hidden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 s="230"/>
      <c r="AC427" s="230"/>
      <c r="AD427" s="230"/>
      <c r="AE427" s="230"/>
      <c r="AF427" s="230"/>
      <c r="AG427" s="230"/>
      <c r="AH427" s="230"/>
      <c r="AI427" s="231"/>
      <c r="AJ427" s="231"/>
      <c r="AK427" s="230"/>
      <c r="AL427" s="230"/>
      <c r="AM427" s="230"/>
      <c r="AN427" s="230"/>
    </row>
    <row r="428" spans="1:40" s="221" customFormat="1" hidden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 s="230"/>
      <c r="AC428" s="230"/>
      <c r="AD428" s="230"/>
      <c r="AE428" s="230"/>
      <c r="AF428" s="230"/>
      <c r="AG428" s="230"/>
      <c r="AH428" s="230"/>
      <c r="AI428" s="231"/>
      <c r="AJ428" s="231"/>
      <c r="AK428" s="230"/>
      <c r="AL428" s="230"/>
      <c r="AM428" s="230"/>
      <c r="AN428" s="230"/>
    </row>
    <row r="429" spans="1:40" s="221" customFormat="1" hidden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 s="230"/>
      <c r="AC429" s="230"/>
      <c r="AD429" s="230"/>
      <c r="AE429" s="230"/>
      <c r="AF429" s="230"/>
      <c r="AG429" s="230"/>
      <c r="AH429" s="230"/>
      <c r="AI429" s="231"/>
      <c r="AJ429" s="231"/>
      <c r="AK429" s="230"/>
      <c r="AL429" s="230"/>
      <c r="AM429" s="230"/>
      <c r="AN429" s="230"/>
    </row>
    <row r="430" spans="1:40" s="221" customFormat="1" hidden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 s="230"/>
      <c r="AC430" s="230"/>
      <c r="AD430" s="230"/>
      <c r="AE430" s="230"/>
      <c r="AF430" s="230"/>
      <c r="AG430" s="230"/>
      <c r="AH430" s="230"/>
      <c r="AI430" s="231"/>
      <c r="AJ430" s="231"/>
      <c r="AK430" s="230"/>
      <c r="AL430" s="230"/>
      <c r="AM430" s="230"/>
      <c r="AN430" s="230"/>
    </row>
    <row r="431" spans="1:40" s="221" customFormat="1" hidden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 s="230"/>
      <c r="AC431" s="230"/>
      <c r="AD431" s="230"/>
      <c r="AE431" s="230"/>
      <c r="AF431" s="230"/>
      <c r="AG431" s="230"/>
      <c r="AH431" s="230"/>
      <c r="AI431" s="231"/>
      <c r="AJ431" s="231"/>
      <c r="AK431" s="230"/>
      <c r="AL431" s="230"/>
      <c r="AM431" s="230"/>
      <c r="AN431" s="230"/>
    </row>
    <row r="432" spans="1:40" s="221" customFormat="1" hidden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 s="230"/>
      <c r="AC432" s="230"/>
      <c r="AD432" s="230"/>
      <c r="AE432" s="230"/>
      <c r="AF432" s="230"/>
      <c r="AG432" s="230"/>
      <c r="AH432" s="230"/>
      <c r="AI432" s="231"/>
      <c r="AJ432" s="231"/>
      <c r="AK432" s="230"/>
      <c r="AL432" s="230"/>
      <c r="AM432" s="230"/>
      <c r="AN432" s="230"/>
    </row>
    <row r="433" spans="1:40" s="221" customFormat="1" hidden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 s="230"/>
      <c r="AC433" s="230"/>
      <c r="AD433" s="230"/>
      <c r="AE433" s="230"/>
      <c r="AF433" s="230"/>
      <c r="AG433" s="230"/>
      <c r="AH433" s="230"/>
      <c r="AI433" s="231"/>
      <c r="AJ433" s="231"/>
      <c r="AK433" s="230"/>
      <c r="AL433" s="230"/>
      <c r="AM433" s="230"/>
      <c r="AN433" s="230"/>
    </row>
    <row r="434" spans="1:40" s="221" customFormat="1" hidden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 s="230"/>
      <c r="AC434" s="230"/>
      <c r="AD434" s="230"/>
      <c r="AE434" s="230"/>
      <c r="AF434" s="230"/>
      <c r="AG434" s="230"/>
      <c r="AH434" s="230"/>
      <c r="AI434" s="231"/>
      <c r="AJ434" s="231"/>
      <c r="AK434" s="230"/>
      <c r="AL434" s="230"/>
      <c r="AM434" s="230"/>
      <c r="AN434" s="230"/>
    </row>
    <row r="435" spans="1:40" s="221" customFormat="1" hidden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 s="230"/>
      <c r="AC435" s="230"/>
      <c r="AD435" s="230"/>
      <c r="AE435" s="230"/>
      <c r="AF435" s="230"/>
      <c r="AG435" s="230"/>
      <c r="AH435" s="230"/>
      <c r="AI435" s="231"/>
      <c r="AJ435" s="231"/>
      <c r="AK435" s="230"/>
      <c r="AL435" s="230"/>
      <c r="AM435" s="230"/>
      <c r="AN435" s="230"/>
    </row>
    <row r="436" spans="1:40" s="221" customFormat="1" hidden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 s="230"/>
      <c r="AC436" s="230"/>
      <c r="AD436" s="230"/>
      <c r="AE436" s="230"/>
      <c r="AF436" s="230"/>
      <c r="AG436" s="230"/>
      <c r="AH436" s="230"/>
      <c r="AI436" s="231"/>
      <c r="AJ436" s="231"/>
      <c r="AK436" s="230"/>
      <c r="AL436" s="230"/>
      <c r="AM436" s="230"/>
      <c r="AN436" s="230"/>
    </row>
    <row r="437" spans="1:40" s="221" customFormat="1" hidden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 s="230"/>
      <c r="AC437" s="230"/>
      <c r="AD437" s="230"/>
      <c r="AE437" s="230"/>
      <c r="AF437" s="230"/>
      <c r="AG437" s="230"/>
      <c r="AH437" s="230"/>
      <c r="AI437" s="231"/>
      <c r="AJ437" s="231"/>
      <c r="AK437" s="230"/>
      <c r="AL437" s="230"/>
      <c r="AM437" s="230"/>
      <c r="AN437" s="230"/>
    </row>
    <row r="438" spans="1:40" s="221" customFormat="1" hidden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 s="230"/>
      <c r="AC438" s="230"/>
      <c r="AD438" s="230"/>
      <c r="AE438" s="230"/>
      <c r="AF438" s="230"/>
      <c r="AG438" s="230"/>
      <c r="AH438" s="230"/>
      <c r="AI438" s="231"/>
      <c r="AJ438" s="231"/>
      <c r="AK438" s="230"/>
      <c r="AL438" s="230"/>
      <c r="AM438" s="230"/>
      <c r="AN438" s="230"/>
    </row>
    <row r="439" spans="1:40" s="221" customFormat="1" hidden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 s="230"/>
      <c r="AC439" s="230"/>
      <c r="AD439" s="230"/>
      <c r="AE439" s="230"/>
      <c r="AF439" s="230"/>
      <c r="AG439" s="230"/>
      <c r="AH439" s="230"/>
      <c r="AI439" s="231"/>
      <c r="AJ439" s="231"/>
      <c r="AK439" s="230"/>
      <c r="AL439" s="230"/>
      <c r="AM439" s="230"/>
      <c r="AN439" s="230"/>
    </row>
    <row r="440" spans="1:40" s="221" customFormat="1" hidden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 s="230"/>
      <c r="AC440" s="230"/>
      <c r="AD440" s="230"/>
      <c r="AE440" s="230"/>
      <c r="AF440" s="230"/>
      <c r="AG440" s="230"/>
      <c r="AH440" s="230"/>
      <c r="AI440" s="231"/>
      <c r="AJ440" s="231"/>
      <c r="AK440" s="230"/>
      <c r="AL440" s="230"/>
      <c r="AM440" s="230"/>
      <c r="AN440" s="230"/>
    </row>
    <row r="441" spans="1:40" s="221" customFormat="1" hidden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 s="230"/>
      <c r="AC441" s="230"/>
      <c r="AD441" s="230"/>
      <c r="AE441" s="230"/>
      <c r="AF441" s="230"/>
      <c r="AG441" s="230"/>
      <c r="AH441" s="230"/>
      <c r="AI441" s="231"/>
      <c r="AJ441" s="231"/>
      <c r="AK441" s="230"/>
      <c r="AL441" s="230"/>
      <c r="AM441" s="230"/>
      <c r="AN441" s="230"/>
    </row>
    <row r="442" spans="1:40" s="221" customFormat="1" hidden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 s="230"/>
      <c r="AC442" s="230"/>
      <c r="AD442" s="230"/>
      <c r="AE442" s="230"/>
      <c r="AF442" s="230"/>
      <c r="AG442" s="230"/>
      <c r="AH442" s="230"/>
      <c r="AI442" s="231"/>
      <c r="AJ442" s="231"/>
      <c r="AK442" s="230"/>
      <c r="AL442" s="230"/>
      <c r="AM442" s="230"/>
      <c r="AN442" s="230"/>
    </row>
    <row r="443" spans="1:40" s="221" customFormat="1" hidden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 s="230"/>
      <c r="AC443" s="230"/>
      <c r="AD443" s="230"/>
      <c r="AE443" s="230"/>
      <c r="AF443" s="230"/>
      <c r="AG443" s="230"/>
      <c r="AH443" s="230"/>
      <c r="AI443" s="231"/>
      <c r="AJ443" s="231"/>
      <c r="AK443" s="230"/>
      <c r="AL443" s="230"/>
      <c r="AM443" s="230"/>
      <c r="AN443" s="230"/>
    </row>
    <row r="444" spans="1:40" s="221" customFormat="1" hidden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 s="230"/>
      <c r="AC444" s="230"/>
      <c r="AD444" s="230"/>
      <c r="AE444" s="230"/>
      <c r="AF444" s="230"/>
      <c r="AG444" s="230"/>
      <c r="AH444" s="230"/>
      <c r="AI444" s="231"/>
      <c r="AJ444" s="231"/>
      <c r="AK444" s="230"/>
      <c r="AL444" s="230"/>
      <c r="AM444" s="230"/>
      <c r="AN444" s="230"/>
    </row>
    <row r="445" spans="1:40" s="221" customFormat="1" hidden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 s="230"/>
      <c r="AC445" s="230"/>
      <c r="AD445" s="230"/>
      <c r="AE445" s="230"/>
      <c r="AF445" s="230"/>
      <c r="AG445" s="230"/>
      <c r="AH445" s="230"/>
      <c r="AI445" s="231"/>
      <c r="AJ445" s="231"/>
      <c r="AK445" s="230"/>
      <c r="AL445" s="230"/>
      <c r="AM445" s="230"/>
      <c r="AN445" s="230"/>
    </row>
    <row r="446" spans="1:40" s="221" customFormat="1" hidden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 s="230"/>
      <c r="AC446" s="230"/>
      <c r="AD446" s="230"/>
      <c r="AE446" s="230"/>
      <c r="AF446" s="230"/>
      <c r="AG446" s="230"/>
      <c r="AH446" s="230"/>
      <c r="AI446" s="231"/>
      <c r="AJ446" s="231"/>
      <c r="AK446" s="230"/>
      <c r="AL446" s="230"/>
      <c r="AM446" s="230"/>
      <c r="AN446" s="230"/>
    </row>
    <row r="447" spans="1:40" s="221" customFormat="1" hidden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 s="230"/>
      <c r="AC447" s="230"/>
      <c r="AD447" s="230"/>
      <c r="AE447" s="230"/>
      <c r="AF447" s="230"/>
      <c r="AG447" s="230"/>
      <c r="AH447" s="230"/>
      <c r="AI447" s="231"/>
      <c r="AJ447" s="231"/>
      <c r="AK447" s="230"/>
      <c r="AL447" s="230"/>
      <c r="AM447" s="230"/>
      <c r="AN447" s="230"/>
    </row>
    <row r="448" spans="1:40" s="221" customFormat="1" hidden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 s="230"/>
      <c r="AC448" s="230"/>
      <c r="AD448" s="230"/>
      <c r="AE448" s="230"/>
      <c r="AF448" s="230"/>
      <c r="AG448" s="230"/>
      <c r="AH448" s="230"/>
      <c r="AI448" s="231"/>
      <c r="AJ448" s="231"/>
      <c r="AK448" s="230"/>
      <c r="AL448" s="230"/>
      <c r="AM448" s="230"/>
      <c r="AN448" s="230"/>
    </row>
    <row r="449" spans="1:40" s="221" customFormat="1" hidden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 s="230"/>
      <c r="AC449" s="230"/>
      <c r="AD449" s="230"/>
      <c r="AE449" s="230"/>
      <c r="AF449" s="230"/>
      <c r="AG449" s="230"/>
      <c r="AH449" s="230"/>
      <c r="AI449" s="231"/>
      <c r="AJ449" s="231"/>
      <c r="AK449" s="230"/>
      <c r="AL449" s="230"/>
      <c r="AM449" s="230"/>
      <c r="AN449" s="230"/>
    </row>
    <row r="450" spans="1:40" s="221" customFormat="1" hidden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 s="230"/>
      <c r="AC450" s="230"/>
      <c r="AD450" s="230"/>
      <c r="AE450" s="230"/>
      <c r="AF450" s="230"/>
      <c r="AG450" s="230"/>
      <c r="AH450" s="230"/>
      <c r="AI450" s="231"/>
      <c r="AJ450" s="231"/>
      <c r="AK450" s="230"/>
      <c r="AL450" s="230"/>
      <c r="AM450" s="230"/>
      <c r="AN450" s="230"/>
    </row>
    <row r="451" spans="1:40" s="221" customFormat="1" hidden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 s="230"/>
      <c r="AC451" s="230"/>
      <c r="AD451" s="230"/>
      <c r="AE451" s="230"/>
      <c r="AF451" s="230"/>
      <c r="AG451" s="230"/>
      <c r="AH451" s="230"/>
      <c r="AI451" s="231"/>
      <c r="AJ451" s="231"/>
      <c r="AK451" s="230"/>
      <c r="AL451" s="230"/>
      <c r="AM451" s="230"/>
      <c r="AN451" s="230"/>
    </row>
    <row r="452" spans="1:40" s="221" customFormat="1" hidden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 s="230"/>
      <c r="AC452" s="230"/>
      <c r="AD452" s="230"/>
      <c r="AE452" s="230"/>
      <c r="AF452" s="230"/>
      <c r="AG452" s="230"/>
      <c r="AH452" s="230"/>
      <c r="AI452" s="231"/>
      <c r="AJ452" s="231"/>
      <c r="AK452" s="230"/>
      <c r="AL452" s="230"/>
      <c r="AM452" s="230"/>
      <c r="AN452" s="230"/>
    </row>
    <row r="453" spans="1:40" s="221" customFormat="1" hidden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 s="230"/>
      <c r="AC453" s="230"/>
      <c r="AD453" s="230"/>
      <c r="AE453" s="230"/>
      <c r="AF453" s="230"/>
      <c r="AG453" s="230"/>
      <c r="AH453" s="230"/>
      <c r="AI453" s="231"/>
      <c r="AJ453" s="231"/>
      <c r="AK453" s="230"/>
      <c r="AL453" s="230"/>
      <c r="AM453" s="230"/>
      <c r="AN453" s="230"/>
    </row>
    <row r="454" spans="1:40" s="221" customFormat="1" hidden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 s="230"/>
      <c r="AC454" s="230"/>
      <c r="AD454" s="230"/>
      <c r="AE454" s="230"/>
      <c r="AF454" s="230"/>
      <c r="AG454" s="230"/>
      <c r="AH454" s="230"/>
      <c r="AI454" s="231"/>
      <c r="AJ454" s="231"/>
      <c r="AK454" s="230"/>
      <c r="AL454" s="230"/>
      <c r="AM454" s="230"/>
      <c r="AN454" s="230"/>
    </row>
    <row r="455" spans="1:40" s="221" customFormat="1" hidden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 s="230"/>
      <c r="AC455" s="230"/>
      <c r="AD455" s="230"/>
      <c r="AE455" s="230"/>
      <c r="AF455" s="230"/>
      <c r="AG455" s="230"/>
      <c r="AH455" s="230"/>
      <c r="AI455" s="231"/>
      <c r="AJ455" s="231"/>
      <c r="AK455" s="230"/>
      <c r="AL455" s="230"/>
      <c r="AM455" s="230"/>
      <c r="AN455" s="230"/>
    </row>
    <row r="456" spans="1:40" s="221" customFormat="1" hidden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 s="230"/>
      <c r="AC456" s="230"/>
      <c r="AD456" s="230"/>
      <c r="AE456" s="230"/>
      <c r="AF456" s="230"/>
      <c r="AG456" s="230"/>
      <c r="AH456" s="230"/>
      <c r="AI456" s="231"/>
      <c r="AJ456" s="231"/>
      <c r="AK456" s="230"/>
      <c r="AL456" s="230"/>
      <c r="AM456" s="230"/>
      <c r="AN456" s="230"/>
    </row>
    <row r="457" spans="1:40" s="221" customFormat="1" hidden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 s="230"/>
      <c r="AC457" s="230"/>
      <c r="AD457" s="230"/>
      <c r="AE457" s="230"/>
      <c r="AF457" s="230"/>
      <c r="AG457" s="230"/>
      <c r="AH457" s="230"/>
      <c r="AI457" s="231"/>
      <c r="AJ457" s="231"/>
      <c r="AK457" s="230"/>
      <c r="AL457" s="230"/>
      <c r="AM457" s="230"/>
      <c r="AN457" s="230"/>
    </row>
    <row r="458" spans="1:40" s="221" customFormat="1" ht="25.5" customHeight="1" x14ac:dyDescent="0.2">
      <c r="AI458" s="232"/>
      <c r="AJ458" s="232"/>
    </row>
    <row r="459" spans="1:40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19"/>
      <c r="AJ459" s="19"/>
      <c r="AK459" s="6"/>
      <c r="AL459" s="6"/>
      <c r="AM459" s="6"/>
      <c r="AN459" s="6"/>
    </row>
    <row r="460" spans="1:40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19"/>
      <c r="AJ460" s="19"/>
      <c r="AK460" s="6"/>
      <c r="AL460" s="6"/>
      <c r="AM460" s="6"/>
      <c r="AN460" s="6"/>
    </row>
    <row r="461" spans="1:40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19"/>
      <c r="AJ461" s="19"/>
      <c r="AK461" s="6"/>
      <c r="AL461" s="6"/>
      <c r="AM461" s="6"/>
      <c r="AN461" s="6"/>
    </row>
    <row r="462" spans="1:40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19"/>
      <c r="AJ462" s="19"/>
      <c r="AK462" s="6"/>
      <c r="AL462" s="6"/>
      <c r="AM462" s="6"/>
      <c r="AN462" s="6"/>
    </row>
    <row r="463" spans="1:40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19"/>
      <c r="AJ463" s="19"/>
      <c r="AK463" s="6"/>
      <c r="AL463" s="6"/>
      <c r="AM463" s="6"/>
      <c r="AN463" s="6"/>
    </row>
    <row r="464" spans="1:40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19"/>
      <c r="AJ464" s="19"/>
      <c r="AK464" s="6"/>
      <c r="AL464" s="6"/>
      <c r="AM464" s="6"/>
      <c r="AN464" s="6"/>
    </row>
    <row r="465" spans="1:40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19"/>
      <c r="AJ465" s="19"/>
      <c r="AK465" s="6"/>
      <c r="AL465" s="6"/>
      <c r="AM465" s="6"/>
      <c r="AN465" s="6"/>
    </row>
    <row r="466" spans="1:40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19"/>
      <c r="AJ466" s="19"/>
      <c r="AK466" s="6"/>
      <c r="AL466" s="6"/>
      <c r="AM466" s="6"/>
      <c r="AN466" s="6"/>
    </row>
    <row r="467" spans="1:40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19"/>
      <c r="AJ467" s="19"/>
      <c r="AK467" s="6"/>
      <c r="AL467" s="6"/>
      <c r="AM467" s="6"/>
      <c r="AN467" s="6"/>
    </row>
    <row r="468" spans="1:40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19"/>
      <c r="AJ468" s="19"/>
      <c r="AK468" s="6"/>
      <c r="AL468" s="6"/>
      <c r="AM468" s="6"/>
      <c r="AN468" s="6"/>
    </row>
    <row r="469" spans="1:40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19"/>
      <c r="AJ469" s="19"/>
      <c r="AK469" s="6"/>
      <c r="AL469" s="6"/>
      <c r="AM469" s="6"/>
      <c r="AN469" s="6"/>
    </row>
    <row r="470" spans="1:40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19"/>
      <c r="AJ470" s="19"/>
      <c r="AK470" s="6"/>
      <c r="AL470" s="6"/>
      <c r="AM470" s="6"/>
      <c r="AN470" s="6"/>
    </row>
    <row r="471" spans="1:40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19"/>
      <c r="AJ471" s="19"/>
      <c r="AK471" s="6"/>
      <c r="AL471" s="6"/>
      <c r="AM471" s="6"/>
      <c r="AN471" s="6"/>
    </row>
    <row r="472" spans="1:40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19"/>
      <c r="AJ472" s="19"/>
      <c r="AK472" s="6"/>
      <c r="AL472" s="6"/>
      <c r="AM472" s="6"/>
      <c r="AN472" s="6"/>
    </row>
    <row r="473" spans="1:40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19"/>
      <c r="AJ473" s="19"/>
      <c r="AK473" s="6"/>
      <c r="AL473" s="6"/>
      <c r="AM473" s="6"/>
      <c r="AN473" s="6"/>
    </row>
    <row r="474" spans="1:40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19"/>
      <c r="AJ474" s="19"/>
      <c r="AK474" s="6"/>
      <c r="AL474" s="6"/>
      <c r="AM474" s="6"/>
      <c r="AN474" s="6"/>
    </row>
    <row r="475" spans="1:40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19"/>
      <c r="AJ475" s="19"/>
      <c r="AK475" s="6"/>
      <c r="AL475" s="6"/>
      <c r="AM475" s="6"/>
      <c r="AN475" s="6"/>
    </row>
    <row r="476" spans="1:40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19"/>
      <c r="AJ476" s="19"/>
      <c r="AK476" s="6"/>
      <c r="AL476" s="6"/>
      <c r="AM476" s="6"/>
      <c r="AN476" s="6"/>
    </row>
    <row r="477" spans="1:40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19"/>
      <c r="AJ477" s="19"/>
      <c r="AK477" s="6"/>
      <c r="AL477" s="6"/>
      <c r="AM477" s="6"/>
      <c r="AN477" s="6"/>
    </row>
    <row r="478" spans="1:40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19"/>
      <c r="AJ478" s="19"/>
      <c r="AK478" s="6"/>
      <c r="AL478" s="6"/>
      <c r="AM478" s="6"/>
      <c r="AN478" s="6"/>
    </row>
    <row r="479" spans="1:40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19"/>
      <c r="AJ479" s="19"/>
      <c r="AK479" s="6"/>
      <c r="AL479" s="6"/>
      <c r="AM479" s="6"/>
      <c r="AN479" s="6"/>
    </row>
    <row r="480" spans="1:40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19"/>
      <c r="AJ480" s="19"/>
      <c r="AK480" s="6"/>
      <c r="AL480" s="6"/>
      <c r="AM480" s="6"/>
      <c r="AN480" s="6"/>
    </row>
    <row r="481" spans="1:40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19"/>
      <c r="AJ481" s="19"/>
      <c r="AK481" s="6"/>
      <c r="AL481" s="6"/>
      <c r="AM481" s="6"/>
      <c r="AN481" s="6"/>
    </row>
    <row r="482" spans="1:40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19"/>
      <c r="AJ482" s="19"/>
      <c r="AK482" s="6"/>
      <c r="AL482" s="6"/>
      <c r="AM482" s="6"/>
      <c r="AN482" s="6"/>
    </row>
    <row r="483" spans="1:40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19"/>
      <c r="AJ483" s="19"/>
      <c r="AK483" s="6"/>
      <c r="AL483" s="6"/>
      <c r="AM483" s="6"/>
      <c r="AN483" s="6"/>
    </row>
    <row r="484" spans="1:40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19"/>
      <c r="AJ484" s="19"/>
      <c r="AK484" s="6"/>
      <c r="AL484" s="6"/>
      <c r="AM484" s="6"/>
      <c r="AN484" s="6"/>
    </row>
    <row r="485" spans="1:40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19"/>
      <c r="AJ485" s="19"/>
      <c r="AK485" s="6"/>
      <c r="AL485" s="6"/>
      <c r="AM485" s="6"/>
      <c r="AN485" s="6"/>
    </row>
    <row r="486" spans="1:40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19"/>
      <c r="AJ486" s="19"/>
      <c r="AK486" s="6"/>
      <c r="AL486" s="6"/>
      <c r="AM486" s="6"/>
      <c r="AN486" s="6"/>
    </row>
    <row r="487" spans="1:40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19"/>
      <c r="AJ487" s="19"/>
      <c r="AK487" s="6"/>
      <c r="AL487" s="6"/>
      <c r="AM487" s="6"/>
      <c r="AN487" s="6"/>
    </row>
    <row r="488" spans="1:40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19"/>
      <c r="AJ488" s="19"/>
      <c r="AK488" s="6"/>
      <c r="AL488" s="6"/>
      <c r="AM488" s="6"/>
      <c r="AN488" s="6"/>
    </row>
    <row r="489" spans="1:40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19"/>
      <c r="AJ489" s="19"/>
      <c r="AK489" s="6"/>
      <c r="AL489" s="6"/>
      <c r="AM489" s="6"/>
      <c r="AN489" s="6"/>
    </row>
    <row r="490" spans="1:40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19"/>
      <c r="AJ490" s="19"/>
      <c r="AK490" s="6"/>
      <c r="AL490" s="6"/>
      <c r="AM490" s="6"/>
      <c r="AN490" s="6"/>
    </row>
    <row r="491" spans="1:40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19"/>
      <c r="AJ491" s="19"/>
      <c r="AK491" s="6"/>
      <c r="AL491" s="6"/>
      <c r="AM491" s="6"/>
      <c r="AN491" s="6"/>
    </row>
    <row r="492" spans="1:40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19"/>
      <c r="AJ492" s="19"/>
      <c r="AK492" s="6"/>
      <c r="AL492" s="6"/>
      <c r="AM492" s="6"/>
      <c r="AN492" s="6"/>
    </row>
    <row r="493" spans="1:40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19"/>
      <c r="AJ493" s="19"/>
      <c r="AK493" s="6"/>
      <c r="AL493" s="6"/>
      <c r="AM493" s="6"/>
      <c r="AN493" s="6"/>
    </row>
    <row r="494" spans="1:40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19"/>
      <c r="AJ494" s="19"/>
      <c r="AK494" s="6"/>
      <c r="AL494" s="6"/>
      <c r="AM494" s="6"/>
      <c r="AN494" s="6"/>
    </row>
    <row r="495" spans="1:40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19"/>
      <c r="AJ495" s="19"/>
      <c r="AK495" s="6"/>
      <c r="AL495" s="6"/>
      <c r="AM495" s="6"/>
      <c r="AN495" s="6"/>
    </row>
    <row r="496" spans="1:40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19"/>
      <c r="AJ496" s="19"/>
      <c r="AK496" s="6"/>
      <c r="AL496" s="6"/>
      <c r="AM496" s="6"/>
      <c r="AN496" s="6"/>
    </row>
    <row r="497" spans="1:40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19"/>
      <c r="AJ497" s="19"/>
      <c r="AK497" s="6"/>
      <c r="AL497" s="6"/>
      <c r="AM497" s="6"/>
      <c r="AN497" s="6"/>
    </row>
    <row r="498" spans="1:40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19"/>
      <c r="AJ498" s="19"/>
      <c r="AK498" s="6"/>
      <c r="AL498" s="6"/>
      <c r="AM498" s="6"/>
      <c r="AN498" s="6"/>
    </row>
    <row r="499" spans="1:40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19"/>
      <c r="AJ499" s="19"/>
      <c r="AK499" s="6"/>
      <c r="AL499" s="6"/>
      <c r="AM499" s="6"/>
      <c r="AN499" s="6"/>
    </row>
    <row r="500" spans="1:40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19"/>
      <c r="AJ500" s="19"/>
      <c r="AK500" s="6"/>
      <c r="AL500" s="6"/>
      <c r="AM500" s="6"/>
      <c r="AN500" s="6"/>
    </row>
    <row r="501" spans="1:40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19"/>
      <c r="AJ501" s="19"/>
      <c r="AK501" s="6"/>
      <c r="AL501" s="6"/>
      <c r="AM501" s="6"/>
      <c r="AN501" s="6"/>
    </row>
    <row r="502" spans="1:40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19"/>
      <c r="AJ502" s="19"/>
      <c r="AK502" s="6"/>
      <c r="AL502" s="6"/>
      <c r="AM502" s="6"/>
      <c r="AN502" s="6"/>
    </row>
    <row r="503" spans="1:40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19"/>
      <c r="AJ503" s="19"/>
      <c r="AK503" s="6"/>
      <c r="AL503" s="6"/>
      <c r="AM503" s="6"/>
      <c r="AN503" s="6"/>
    </row>
    <row r="504" spans="1:40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19"/>
      <c r="AJ504" s="19"/>
      <c r="AK504" s="6"/>
      <c r="AL504" s="6"/>
      <c r="AM504" s="6"/>
      <c r="AN504" s="6"/>
    </row>
    <row r="505" spans="1:40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19"/>
      <c r="AJ505" s="19"/>
      <c r="AK505" s="6"/>
      <c r="AL505" s="6"/>
      <c r="AM505" s="6"/>
      <c r="AN505" s="6"/>
    </row>
    <row r="506" spans="1:40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19"/>
      <c r="AJ506" s="19"/>
      <c r="AK506" s="6"/>
      <c r="AL506" s="6"/>
      <c r="AM506" s="6"/>
      <c r="AN506" s="6"/>
    </row>
    <row r="507" spans="1:40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19"/>
      <c r="AJ507" s="19"/>
      <c r="AK507" s="6"/>
      <c r="AL507" s="6"/>
      <c r="AM507" s="6"/>
      <c r="AN507" s="6"/>
    </row>
    <row r="508" spans="1:40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19"/>
      <c r="AJ508" s="19"/>
      <c r="AK508" s="6"/>
      <c r="AL508" s="6"/>
      <c r="AM508" s="6"/>
      <c r="AN508" s="6"/>
    </row>
    <row r="509" spans="1:40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19"/>
      <c r="AJ509" s="19"/>
      <c r="AK509" s="6"/>
      <c r="AL509" s="6"/>
      <c r="AM509" s="6"/>
      <c r="AN509" s="6"/>
    </row>
    <row r="510" spans="1:40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19"/>
      <c r="AJ510" s="19"/>
      <c r="AK510" s="6"/>
      <c r="AL510" s="6"/>
      <c r="AM510" s="6"/>
      <c r="AN510" s="6"/>
    </row>
    <row r="511" spans="1:40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19"/>
      <c r="AJ511" s="19"/>
      <c r="AK511" s="6"/>
      <c r="AL511" s="6"/>
      <c r="AM511" s="6"/>
      <c r="AN511" s="6"/>
    </row>
    <row r="512" spans="1:40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19"/>
      <c r="AJ512" s="19"/>
      <c r="AK512" s="6"/>
      <c r="AL512" s="6"/>
      <c r="AM512" s="6"/>
      <c r="AN512" s="6"/>
    </row>
    <row r="513" spans="1:40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19"/>
      <c r="AJ513" s="19"/>
      <c r="AK513" s="6"/>
      <c r="AL513" s="6"/>
      <c r="AM513" s="6"/>
      <c r="AN513" s="6"/>
    </row>
    <row r="514" spans="1:40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19"/>
      <c r="AJ514" s="19"/>
      <c r="AK514" s="6"/>
      <c r="AL514" s="6"/>
      <c r="AM514" s="6"/>
      <c r="AN514" s="6"/>
    </row>
    <row r="515" spans="1:40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19"/>
      <c r="AJ515" s="19"/>
      <c r="AK515" s="6"/>
      <c r="AL515" s="6"/>
      <c r="AM515" s="6"/>
      <c r="AN515" s="6"/>
    </row>
    <row r="516" spans="1:40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19"/>
      <c r="AJ516" s="19"/>
      <c r="AK516" s="6"/>
      <c r="AL516" s="6"/>
      <c r="AM516" s="6"/>
      <c r="AN516" s="6"/>
    </row>
    <row r="517" spans="1:40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19"/>
      <c r="AJ517" s="19"/>
      <c r="AK517" s="6"/>
      <c r="AL517" s="6"/>
      <c r="AM517" s="6"/>
      <c r="AN517" s="6"/>
    </row>
    <row r="518" spans="1:40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19"/>
      <c r="AJ518" s="19"/>
      <c r="AK518" s="6"/>
      <c r="AL518" s="6"/>
      <c r="AM518" s="6"/>
      <c r="AN518" s="6"/>
    </row>
  </sheetData>
  <sheetProtection password="9F7E" sheet="1" objects="1" scenarios="1" selectLockedCells="1"/>
  <mergeCells count="741">
    <mergeCell ref="F236:L236"/>
    <mergeCell ref="AE228:AG228"/>
    <mergeCell ref="AH228:AJ228"/>
    <mergeCell ref="N229:Q231"/>
    <mergeCell ref="R229:Y231"/>
    <mergeCell ref="Z229:AD231"/>
    <mergeCell ref="AE229:AG231"/>
    <mergeCell ref="AH229:AJ231"/>
    <mergeCell ref="AK229:AK231"/>
    <mergeCell ref="N233:Q235"/>
    <mergeCell ref="B228:H235"/>
    <mergeCell ref="I228:L235"/>
    <mergeCell ref="N228:Q228"/>
    <mergeCell ref="R228:Y228"/>
    <mergeCell ref="Z228:AD228"/>
    <mergeCell ref="R233:Y235"/>
    <mergeCell ref="Z233:AD235"/>
    <mergeCell ref="AE233:AG235"/>
    <mergeCell ref="AH233:AI235"/>
    <mergeCell ref="AK233:AK235"/>
    <mergeCell ref="AM228:AO235"/>
    <mergeCell ref="Y224:Z224"/>
    <mergeCell ref="AC224:AF224"/>
    <mergeCell ref="AH224:AI224"/>
    <mergeCell ref="AJ224:AK224"/>
    <mergeCell ref="AL224:AM224"/>
    <mergeCell ref="B223:G223"/>
    <mergeCell ref="H223:K223"/>
    <mergeCell ref="M223:P223"/>
    <mergeCell ref="R223:X223"/>
    <mergeCell ref="Y223:Z223"/>
    <mergeCell ref="AC223:AF223"/>
    <mergeCell ref="AH223:AI223"/>
    <mergeCell ref="AJ223:AK223"/>
    <mergeCell ref="B225:AA225"/>
    <mergeCell ref="AL223:AM223"/>
    <mergeCell ref="B224:G224"/>
    <mergeCell ref="H224:K224"/>
    <mergeCell ref="M224:P224"/>
    <mergeCell ref="R224:X224"/>
    <mergeCell ref="AH221:AI221"/>
    <mergeCell ref="AJ221:AK221"/>
    <mergeCell ref="AL221:AM221"/>
    <mergeCell ref="B222:G222"/>
    <mergeCell ref="H222:K222"/>
    <mergeCell ref="M222:P222"/>
    <mergeCell ref="R222:X222"/>
    <mergeCell ref="Y222:Z222"/>
    <mergeCell ref="AC222:AF222"/>
    <mergeCell ref="AH222:AI222"/>
    <mergeCell ref="B221:G221"/>
    <mergeCell ref="H221:K221"/>
    <mergeCell ref="M221:P221"/>
    <mergeCell ref="R221:X221"/>
    <mergeCell ref="Y221:Z221"/>
    <mergeCell ref="AC221:AF221"/>
    <mergeCell ref="AJ222:AK222"/>
    <mergeCell ref="AL222:AM222"/>
    <mergeCell ref="AL219:AM219"/>
    <mergeCell ref="B220:G220"/>
    <mergeCell ref="H220:K220"/>
    <mergeCell ref="M220:P220"/>
    <mergeCell ref="R220:X220"/>
    <mergeCell ref="Y220:Z220"/>
    <mergeCell ref="AC220:AF220"/>
    <mergeCell ref="AH220:AI220"/>
    <mergeCell ref="AJ220:AK220"/>
    <mergeCell ref="AL220:AM220"/>
    <mergeCell ref="M219:P219"/>
    <mergeCell ref="R219:X219"/>
    <mergeCell ref="Y219:Z219"/>
    <mergeCell ref="AC219:AF219"/>
    <mergeCell ref="AH219:AI219"/>
    <mergeCell ref="AJ219:AK219"/>
    <mergeCell ref="B217:G217"/>
    <mergeCell ref="H217:K219"/>
    <mergeCell ref="L217:L219"/>
    <mergeCell ref="M217:Q218"/>
    <mergeCell ref="R217:Z218"/>
    <mergeCell ref="AC217:AK217"/>
    <mergeCell ref="B218:G218"/>
    <mergeCell ref="AC218:AG218"/>
    <mergeCell ref="AH218:AK218"/>
    <mergeCell ref="C219:F219"/>
    <mergeCell ref="B214:G215"/>
    <mergeCell ref="H214:X215"/>
    <mergeCell ref="Y215:AD215"/>
    <mergeCell ref="AG215:AI215"/>
    <mergeCell ref="AJ215:AK215"/>
    <mergeCell ref="AL215:AN215"/>
    <mergeCell ref="AL211:AN211"/>
    <mergeCell ref="B212:C212"/>
    <mergeCell ref="D212:L212"/>
    <mergeCell ref="M212:N212"/>
    <mergeCell ref="O212:R212"/>
    <mergeCell ref="S212:X212"/>
    <mergeCell ref="Y212:AB212"/>
    <mergeCell ref="AC212:AF212"/>
    <mergeCell ref="AH212:AI212"/>
    <mergeCell ref="AJ212:AK212"/>
    <mergeCell ref="D211:L211"/>
    <mergeCell ref="M211:N211"/>
    <mergeCell ref="O211:R211"/>
    <mergeCell ref="S211:X211"/>
    <mergeCell ref="Y211:AB211"/>
    <mergeCell ref="AC211:AF211"/>
    <mergeCell ref="AH211:AI211"/>
    <mergeCell ref="AJ211:AK211"/>
    <mergeCell ref="AL212:AN212"/>
    <mergeCell ref="AH209:AI209"/>
    <mergeCell ref="AJ209:AK209"/>
    <mergeCell ref="AL209:AN209"/>
    <mergeCell ref="D210:L210"/>
    <mergeCell ref="M210:N210"/>
    <mergeCell ref="O210:R210"/>
    <mergeCell ref="S210:X210"/>
    <mergeCell ref="Y210:AB210"/>
    <mergeCell ref="AC210:AF210"/>
    <mergeCell ref="AH210:AI210"/>
    <mergeCell ref="D209:L209"/>
    <mergeCell ref="M209:N209"/>
    <mergeCell ref="O209:R209"/>
    <mergeCell ref="S209:X209"/>
    <mergeCell ref="Y209:AB209"/>
    <mergeCell ref="AC209:AF209"/>
    <mergeCell ref="AJ210:AK210"/>
    <mergeCell ref="AL210:AN210"/>
    <mergeCell ref="D208:L208"/>
    <mergeCell ref="M208:N208"/>
    <mergeCell ref="O208:R208"/>
    <mergeCell ref="S208:X208"/>
    <mergeCell ref="Y208:AB208"/>
    <mergeCell ref="AC208:AF208"/>
    <mergeCell ref="AH208:AI208"/>
    <mergeCell ref="AJ208:AK208"/>
    <mergeCell ref="AL208:AN208"/>
    <mergeCell ref="D207:L207"/>
    <mergeCell ref="M207:N207"/>
    <mergeCell ref="O207:R207"/>
    <mergeCell ref="S207:X207"/>
    <mergeCell ref="Y207:AB207"/>
    <mergeCell ref="AC207:AF207"/>
    <mergeCell ref="AH207:AI207"/>
    <mergeCell ref="AJ207:AK207"/>
    <mergeCell ref="AL207:AN207"/>
    <mergeCell ref="AH205:AI205"/>
    <mergeCell ref="AJ205:AK205"/>
    <mergeCell ref="AL205:AN205"/>
    <mergeCell ref="D206:L206"/>
    <mergeCell ref="M206:N206"/>
    <mergeCell ref="O206:R206"/>
    <mergeCell ref="S206:X206"/>
    <mergeCell ref="Y206:AB206"/>
    <mergeCell ref="AC206:AF206"/>
    <mergeCell ref="AH206:AI206"/>
    <mergeCell ref="D205:L205"/>
    <mergeCell ref="M205:N205"/>
    <mergeCell ref="O205:R205"/>
    <mergeCell ref="S205:X205"/>
    <mergeCell ref="Y205:AB205"/>
    <mergeCell ref="AC205:AF205"/>
    <mergeCell ref="AJ206:AK206"/>
    <mergeCell ref="AL206:AN206"/>
    <mergeCell ref="D204:L204"/>
    <mergeCell ref="M204:N204"/>
    <mergeCell ref="O204:R204"/>
    <mergeCell ref="S204:X204"/>
    <mergeCell ref="Y204:AB204"/>
    <mergeCell ref="AC204:AF204"/>
    <mergeCell ref="AH204:AI204"/>
    <mergeCell ref="AJ204:AK204"/>
    <mergeCell ref="AL204:AN204"/>
    <mergeCell ref="D203:L203"/>
    <mergeCell ref="M203:N203"/>
    <mergeCell ref="O203:R203"/>
    <mergeCell ref="S203:X203"/>
    <mergeCell ref="Y203:AB203"/>
    <mergeCell ref="AC203:AF203"/>
    <mergeCell ref="AH203:AI203"/>
    <mergeCell ref="AJ203:AK203"/>
    <mergeCell ref="AL203:AN203"/>
    <mergeCell ref="AH201:AI201"/>
    <mergeCell ref="AJ201:AK201"/>
    <mergeCell ref="AL201:AN201"/>
    <mergeCell ref="D202:L202"/>
    <mergeCell ref="M202:N202"/>
    <mergeCell ref="O202:R202"/>
    <mergeCell ref="S202:X202"/>
    <mergeCell ref="Y202:AB202"/>
    <mergeCell ref="AC202:AF202"/>
    <mergeCell ref="AH202:AI202"/>
    <mergeCell ref="D201:L201"/>
    <mergeCell ref="M201:N201"/>
    <mergeCell ref="O201:R201"/>
    <mergeCell ref="S201:X201"/>
    <mergeCell ref="Y201:AB201"/>
    <mergeCell ref="AC201:AF201"/>
    <mergeCell ref="AJ202:AK202"/>
    <mergeCell ref="AL202:AN202"/>
    <mergeCell ref="D200:L200"/>
    <mergeCell ref="M200:N200"/>
    <mergeCell ref="O200:R200"/>
    <mergeCell ref="S200:X200"/>
    <mergeCell ref="Y200:AB200"/>
    <mergeCell ref="AC200:AF200"/>
    <mergeCell ref="AH200:AI200"/>
    <mergeCell ref="AJ200:AK200"/>
    <mergeCell ref="AL200:AN200"/>
    <mergeCell ref="D199:L199"/>
    <mergeCell ref="M199:N199"/>
    <mergeCell ref="O199:R199"/>
    <mergeCell ref="S199:X199"/>
    <mergeCell ref="Y199:AB199"/>
    <mergeCell ref="AC199:AF199"/>
    <mergeCell ref="AH199:AI199"/>
    <mergeCell ref="AJ199:AK199"/>
    <mergeCell ref="AL199:AN199"/>
    <mergeCell ref="AH197:AI197"/>
    <mergeCell ref="AJ197:AK197"/>
    <mergeCell ref="AL197:AN197"/>
    <mergeCell ref="D198:L198"/>
    <mergeCell ref="M198:N198"/>
    <mergeCell ref="O198:R198"/>
    <mergeCell ref="S198:X198"/>
    <mergeCell ref="Y198:AB198"/>
    <mergeCell ref="AC198:AF198"/>
    <mergeCell ref="AH198:AI198"/>
    <mergeCell ref="D197:L197"/>
    <mergeCell ref="M197:N197"/>
    <mergeCell ref="O197:R197"/>
    <mergeCell ref="S197:X197"/>
    <mergeCell ref="Y197:AB197"/>
    <mergeCell ref="AC197:AF197"/>
    <mergeCell ref="AJ198:AK198"/>
    <mergeCell ref="AL198:AN198"/>
    <mergeCell ref="D196:L196"/>
    <mergeCell ref="M196:N196"/>
    <mergeCell ref="O196:R196"/>
    <mergeCell ref="S196:X196"/>
    <mergeCell ref="Y196:AB196"/>
    <mergeCell ref="AC196:AF196"/>
    <mergeCell ref="AH196:AI196"/>
    <mergeCell ref="AJ196:AK196"/>
    <mergeCell ref="AL196:AN196"/>
    <mergeCell ref="D195:L195"/>
    <mergeCell ref="M195:N195"/>
    <mergeCell ref="O195:R195"/>
    <mergeCell ref="S195:X195"/>
    <mergeCell ref="Y195:AB195"/>
    <mergeCell ref="AC195:AF195"/>
    <mergeCell ref="AH195:AI195"/>
    <mergeCell ref="AJ195:AK195"/>
    <mergeCell ref="AL195:AN195"/>
    <mergeCell ref="AH193:AI193"/>
    <mergeCell ref="AJ193:AK193"/>
    <mergeCell ref="AL193:AN193"/>
    <mergeCell ref="D194:L194"/>
    <mergeCell ref="M194:N194"/>
    <mergeCell ref="O194:R194"/>
    <mergeCell ref="S194:X194"/>
    <mergeCell ref="Y194:AB194"/>
    <mergeCell ref="AC194:AF194"/>
    <mergeCell ref="AH194:AI194"/>
    <mergeCell ref="D193:L193"/>
    <mergeCell ref="M193:N193"/>
    <mergeCell ref="O193:R193"/>
    <mergeCell ref="S193:X193"/>
    <mergeCell ref="Y193:AB193"/>
    <mergeCell ref="AC193:AF193"/>
    <mergeCell ref="AJ194:AK194"/>
    <mergeCell ref="AL194:AN194"/>
    <mergeCell ref="D192:L192"/>
    <mergeCell ref="M192:N192"/>
    <mergeCell ref="O192:R192"/>
    <mergeCell ref="S192:X192"/>
    <mergeCell ref="Y192:AB192"/>
    <mergeCell ref="AC192:AF192"/>
    <mergeCell ref="AH192:AI192"/>
    <mergeCell ref="AJ192:AK192"/>
    <mergeCell ref="AL192:AN192"/>
    <mergeCell ref="D191:L191"/>
    <mergeCell ref="M191:N191"/>
    <mergeCell ref="O191:R191"/>
    <mergeCell ref="S191:X191"/>
    <mergeCell ref="Y191:AB191"/>
    <mergeCell ref="AC191:AF191"/>
    <mergeCell ref="AH191:AI191"/>
    <mergeCell ref="AJ191:AK191"/>
    <mergeCell ref="AL191:AN191"/>
    <mergeCell ref="D190:L190"/>
    <mergeCell ref="M190:N190"/>
    <mergeCell ref="O190:R190"/>
    <mergeCell ref="S190:X190"/>
    <mergeCell ref="Y190:AB190"/>
    <mergeCell ref="AC190:AF190"/>
    <mergeCell ref="AH190:AI190"/>
    <mergeCell ref="AJ190:AK190"/>
    <mergeCell ref="AL190:AN190"/>
    <mergeCell ref="AL189:AN189"/>
    <mergeCell ref="AL187:AM188"/>
    <mergeCell ref="AN187:AO188"/>
    <mergeCell ref="I186:U186"/>
    <mergeCell ref="B187:R188"/>
    <mergeCell ref="X187:Y188"/>
    <mergeCell ref="Z187:AC188"/>
    <mergeCell ref="AD187:AE188"/>
    <mergeCell ref="AF187:AI188"/>
    <mergeCell ref="AJ187:AJ188"/>
    <mergeCell ref="AK187:AK188"/>
    <mergeCell ref="D189:L189"/>
    <mergeCell ref="M189:N189"/>
    <mergeCell ref="O189:R189"/>
    <mergeCell ref="S189:X189"/>
    <mergeCell ref="Y189:AB189"/>
    <mergeCell ref="AC189:AF189"/>
    <mergeCell ref="AH189:AI189"/>
    <mergeCell ref="AJ189:AK189"/>
    <mergeCell ref="B183:H183"/>
    <mergeCell ref="I183:N183"/>
    <mergeCell ref="P183:T183"/>
    <mergeCell ref="V183:AE183"/>
    <mergeCell ref="B185:H185"/>
    <mergeCell ref="I185:K185"/>
    <mergeCell ref="M185:N185"/>
    <mergeCell ref="P185:T185"/>
    <mergeCell ref="V185:AE185"/>
    <mergeCell ref="W119:AN121"/>
    <mergeCell ref="X169:AN169"/>
    <mergeCell ref="B173:T173"/>
    <mergeCell ref="B177:H177"/>
    <mergeCell ref="I177:N177"/>
    <mergeCell ref="P177:W178"/>
    <mergeCell ref="X177:AC178"/>
    <mergeCell ref="AD177:AE178"/>
    <mergeCell ref="P180:W181"/>
    <mergeCell ref="X180:AC181"/>
    <mergeCell ref="AD180:AE181"/>
    <mergeCell ref="B181:H181"/>
    <mergeCell ref="I181:K181"/>
    <mergeCell ref="M181:N181"/>
    <mergeCell ref="AG177:AJ177"/>
    <mergeCell ref="AK177:AN177"/>
    <mergeCell ref="I178:N178"/>
    <mergeCell ref="B179:H179"/>
    <mergeCell ref="I179:K179"/>
    <mergeCell ref="M179:N179"/>
    <mergeCell ref="P179:AE179"/>
    <mergeCell ref="Y173:AD173"/>
    <mergeCell ref="AG114:AH114"/>
    <mergeCell ref="AI114:AJ114"/>
    <mergeCell ref="AK114:AM114"/>
    <mergeCell ref="B115:G115"/>
    <mergeCell ref="H115:K115"/>
    <mergeCell ref="M115:Q115"/>
    <mergeCell ref="R115:V115"/>
    <mergeCell ref="W115:AB115"/>
    <mergeCell ref="AC115:AE115"/>
    <mergeCell ref="AG115:AH115"/>
    <mergeCell ref="B114:G114"/>
    <mergeCell ref="H114:K114"/>
    <mergeCell ref="M114:Q114"/>
    <mergeCell ref="R114:V114"/>
    <mergeCell ref="W114:AB114"/>
    <mergeCell ref="AC114:AE114"/>
    <mergeCell ref="AI115:AJ115"/>
    <mergeCell ref="AK115:AM115"/>
    <mergeCell ref="B113:G113"/>
    <mergeCell ref="H113:K113"/>
    <mergeCell ref="M113:Q113"/>
    <mergeCell ref="R113:V113"/>
    <mergeCell ref="W113:AB113"/>
    <mergeCell ref="AC113:AE113"/>
    <mergeCell ref="AG113:AH113"/>
    <mergeCell ref="AI113:AJ113"/>
    <mergeCell ref="AK113:AM113"/>
    <mergeCell ref="B112:G112"/>
    <mergeCell ref="H112:K112"/>
    <mergeCell ref="M112:Q112"/>
    <mergeCell ref="R112:V112"/>
    <mergeCell ref="W112:AB112"/>
    <mergeCell ref="AC112:AE112"/>
    <mergeCell ref="AG112:AH112"/>
    <mergeCell ref="AI112:AJ112"/>
    <mergeCell ref="AK112:AM112"/>
    <mergeCell ref="B111:G111"/>
    <mergeCell ref="H111:K111"/>
    <mergeCell ref="M111:Q111"/>
    <mergeCell ref="R111:V111"/>
    <mergeCell ref="W111:AB111"/>
    <mergeCell ref="AC111:AE111"/>
    <mergeCell ref="AG111:AH111"/>
    <mergeCell ref="AI111:AJ111"/>
    <mergeCell ref="AK111:AM111"/>
    <mergeCell ref="AG108:AN108"/>
    <mergeCell ref="B109:G109"/>
    <mergeCell ref="AG109:AJ109"/>
    <mergeCell ref="AK109:AN109"/>
    <mergeCell ref="C110:F110"/>
    <mergeCell ref="M110:Q110"/>
    <mergeCell ref="R110:V110"/>
    <mergeCell ref="W110:AB110"/>
    <mergeCell ref="AC110:AE110"/>
    <mergeCell ref="AG110:AH110"/>
    <mergeCell ref="AI110:AJ110"/>
    <mergeCell ref="AK110:AM110"/>
    <mergeCell ref="C106:L106"/>
    <mergeCell ref="M106:Q106"/>
    <mergeCell ref="B108:G108"/>
    <mergeCell ref="H108:K110"/>
    <mergeCell ref="L108:L110"/>
    <mergeCell ref="M108:V109"/>
    <mergeCell ref="C102:L102"/>
    <mergeCell ref="M102:Q102"/>
    <mergeCell ref="R102:U102"/>
    <mergeCell ref="V102:AC102"/>
    <mergeCell ref="C104:L104"/>
    <mergeCell ref="M104:Q104"/>
    <mergeCell ref="W108:AE109"/>
    <mergeCell ref="C98:L98"/>
    <mergeCell ref="M98:Q98"/>
    <mergeCell ref="R98:U98"/>
    <mergeCell ref="V98:AC98"/>
    <mergeCell ref="C100:L100"/>
    <mergeCell ref="M100:Q100"/>
    <mergeCell ref="R100:U100"/>
    <mergeCell ref="V100:AC100"/>
    <mergeCell ref="AL92:AN92"/>
    <mergeCell ref="AT92:AU92"/>
    <mergeCell ref="B94:G94"/>
    <mergeCell ref="H94:X94"/>
    <mergeCell ref="AJ94:AK94"/>
    <mergeCell ref="AL94:AN94"/>
    <mergeCell ref="AT91:AU91"/>
    <mergeCell ref="B92:C92"/>
    <mergeCell ref="D92:L92"/>
    <mergeCell ref="M92:N92"/>
    <mergeCell ref="O92:R92"/>
    <mergeCell ref="S92:Y92"/>
    <mergeCell ref="Z92:AD92"/>
    <mergeCell ref="AE92:AG92"/>
    <mergeCell ref="AH92:AI92"/>
    <mergeCell ref="AJ92:AK92"/>
    <mergeCell ref="D91:L91"/>
    <mergeCell ref="M91:N91"/>
    <mergeCell ref="O91:R91"/>
    <mergeCell ref="S91:Y91"/>
    <mergeCell ref="Z91:AD91"/>
    <mergeCell ref="AE91:AG91"/>
    <mergeCell ref="AH91:AI91"/>
    <mergeCell ref="AJ91:AK91"/>
    <mergeCell ref="AL91:AN91"/>
    <mergeCell ref="AT89:AU89"/>
    <mergeCell ref="D90:L90"/>
    <mergeCell ref="M90:N90"/>
    <mergeCell ref="O90:R90"/>
    <mergeCell ref="S90:Y90"/>
    <mergeCell ref="Z90:AD90"/>
    <mergeCell ref="AE90:AG90"/>
    <mergeCell ref="AH90:AI90"/>
    <mergeCell ref="AJ90:AK90"/>
    <mergeCell ref="AL90:AN90"/>
    <mergeCell ref="AT90:AU90"/>
    <mergeCell ref="D89:L89"/>
    <mergeCell ref="M89:N89"/>
    <mergeCell ref="O89:R89"/>
    <mergeCell ref="S89:Y89"/>
    <mergeCell ref="Z89:AD89"/>
    <mergeCell ref="AE89:AG89"/>
    <mergeCell ref="AH89:AI89"/>
    <mergeCell ref="AJ89:AK89"/>
    <mergeCell ref="AL89:AN89"/>
    <mergeCell ref="AT87:AU87"/>
    <mergeCell ref="D88:L88"/>
    <mergeCell ref="M88:N88"/>
    <mergeCell ref="O88:R88"/>
    <mergeCell ref="S88:Y88"/>
    <mergeCell ref="Z88:AD88"/>
    <mergeCell ref="AE88:AG88"/>
    <mergeCell ref="AH88:AI88"/>
    <mergeCell ref="AJ88:AK88"/>
    <mergeCell ref="AL88:AN88"/>
    <mergeCell ref="AT88:AU88"/>
    <mergeCell ref="D87:L87"/>
    <mergeCell ref="M87:N87"/>
    <mergeCell ref="O87:R87"/>
    <mergeCell ref="S87:Y87"/>
    <mergeCell ref="Z87:AD87"/>
    <mergeCell ref="AE87:AG87"/>
    <mergeCell ref="AH87:AI87"/>
    <mergeCell ref="AJ87:AK87"/>
    <mergeCell ref="AL87:AN87"/>
    <mergeCell ref="AT85:AU85"/>
    <mergeCell ref="D86:L86"/>
    <mergeCell ref="M86:N86"/>
    <mergeCell ref="O86:R86"/>
    <mergeCell ref="S86:Y86"/>
    <mergeCell ref="Z86:AD86"/>
    <mergeCell ref="AE86:AG86"/>
    <mergeCell ref="AH86:AI86"/>
    <mergeCell ref="AJ86:AK86"/>
    <mergeCell ref="AL86:AN86"/>
    <mergeCell ref="AT86:AU86"/>
    <mergeCell ref="D85:L85"/>
    <mergeCell ref="M85:N85"/>
    <mergeCell ref="O85:R85"/>
    <mergeCell ref="S85:Y85"/>
    <mergeCell ref="Z85:AD85"/>
    <mergeCell ref="AE85:AG85"/>
    <mergeCell ref="AH85:AI85"/>
    <mergeCell ref="AJ85:AK85"/>
    <mergeCell ref="AL85:AN85"/>
    <mergeCell ref="AT83:AU83"/>
    <mergeCell ref="D84:L84"/>
    <mergeCell ref="M84:N84"/>
    <mergeCell ref="O84:R84"/>
    <mergeCell ref="S84:Y84"/>
    <mergeCell ref="Z84:AD84"/>
    <mergeCell ref="AE84:AG84"/>
    <mergeCell ref="AH84:AI84"/>
    <mergeCell ref="AJ84:AK84"/>
    <mergeCell ref="AL84:AN84"/>
    <mergeCell ref="AT84:AU84"/>
    <mergeCell ref="D83:L83"/>
    <mergeCell ref="M83:N83"/>
    <mergeCell ref="O83:R83"/>
    <mergeCell ref="S83:Y83"/>
    <mergeCell ref="Z83:AD83"/>
    <mergeCell ref="AE83:AG83"/>
    <mergeCell ref="AH83:AI83"/>
    <mergeCell ref="AJ83:AK83"/>
    <mergeCell ref="AL83:AN83"/>
    <mergeCell ref="AT81:AU81"/>
    <mergeCell ref="D82:L82"/>
    <mergeCell ref="M82:N82"/>
    <mergeCell ref="O82:R82"/>
    <mergeCell ref="S82:Y82"/>
    <mergeCell ref="Z82:AD82"/>
    <mergeCell ref="AE82:AG82"/>
    <mergeCell ref="AH82:AI82"/>
    <mergeCell ref="AJ82:AK82"/>
    <mergeCell ref="AL82:AN82"/>
    <mergeCell ref="AT82:AU82"/>
    <mergeCell ref="D81:L81"/>
    <mergeCell ref="M81:N81"/>
    <mergeCell ref="O81:R81"/>
    <mergeCell ref="S81:Y81"/>
    <mergeCell ref="Z81:AD81"/>
    <mergeCell ref="AE81:AG81"/>
    <mergeCell ref="AH81:AI81"/>
    <mergeCell ref="AJ81:AK81"/>
    <mergeCell ref="AL81:AN81"/>
    <mergeCell ref="AT79:AU79"/>
    <mergeCell ref="D80:L80"/>
    <mergeCell ref="M80:N80"/>
    <mergeCell ref="O80:R80"/>
    <mergeCell ref="S80:Y80"/>
    <mergeCell ref="Z80:AD80"/>
    <mergeCell ref="AE80:AG80"/>
    <mergeCell ref="AH80:AI80"/>
    <mergeCell ref="AJ80:AK80"/>
    <mergeCell ref="AL80:AN80"/>
    <mergeCell ref="AT80:AU80"/>
    <mergeCell ref="D79:L79"/>
    <mergeCell ref="M79:N79"/>
    <mergeCell ref="O79:R79"/>
    <mergeCell ref="S79:Y79"/>
    <mergeCell ref="Z79:AD79"/>
    <mergeCell ref="AE79:AG79"/>
    <mergeCell ref="AH79:AI79"/>
    <mergeCell ref="AJ79:AK79"/>
    <mergeCell ref="AL79:AN79"/>
    <mergeCell ref="AT77:AU77"/>
    <mergeCell ref="D78:L78"/>
    <mergeCell ref="M78:N78"/>
    <mergeCell ref="O78:R78"/>
    <mergeCell ref="S78:Y78"/>
    <mergeCell ref="Z78:AD78"/>
    <mergeCell ref="AE78:AG78"/>
    <mergeCell ref="AH78:AI78"/>
    <mergeCell ref="AJ78:AK78"/>
    <mergeCell ref="AL78:AN78"/>
    <mergeCell ref="AT78:AU78"/>
    <mergeCell ref="D77:L77"/>
    <mergeCell ref="M77:N77"/>
    <mergeCell ref="O77:R77"/>
    <mergeCell ref="S77:Y77"/>
    <mergeCell ref="Z77:AD77"/>
    <mergeCell ref="AE77:AG77"/>
    <mergeCell ref="AH77:AI77"/>
    <mergeCell ref="AJ77:AK77"/>
    <mergeCell ref="AL77:AN77"/>
    <mergeCell ref="AT75:AU75"/>
    <mergeCell ref="D76:L76"/>
    <mergeCell ref="M76:N76"/>
    <mergeCell ref="O76:R76"/>
    <mergeCell ref="S76:Y76"/>
    <mergeCell ref="Z76:AD76"/>
    <mergeCell ref="AE76:AG76"/>
    <mergeCell ref="AH76:AI76"/>
    <mergeCell ref="AJ76:AK76"/>
    <mergeCell ref="AL76:AN76"/>
    <mergeCell ref="AT76:AU76"/>
    <mergeCell ref="D75:L75"/>
    <mergeCell ref="M75:N75"/>
    <mergeCell ref="O75:R75"/>
    <mergeCell ref="S75:Y75"/>
    <mergeCell ref="Z75:AD75"/>
    <mergeCell ref="AE75:AG75"/>
    <mergeCell ref="AH75:AI75"/>
    <mergeCell ref="AJ75:AK75"/>
    <mergeCell ref="AL75:AN75"/>
    <mergeCell ref="AT73:AU73"/>
    <mergeCell ref="D74:L74"/>
    <mergeCell ref="M74:N74"/>
    <mergeCell ref="O74:R74"/>
    <mergeCell ref="S74:Y74"/>
    <mergeCell ref="Z74:AD74"/>
    <mergeCell ref="AE74:AG74"/>
    <mergeCell ref="AH74:AI74"/>
    <mergeCell ref="AJ74:AK74"/>
    <mergeCell ref="AL74:AN74"/>
    <mergeCell ref="AT74:AU74"/>
    <mergeCell ref="D73:L73"/>
    <mergeCell ref="M73:N73"/>
    <mergeCell ref="O73:R73"/>
    <mergeCell ref="S73:Y73"/>
    <mergeCell ref="Z73:AD73"/>
    <mergeCell ref="AE73:AG73"/>
    <mergeCell ref="AH73:AI73"/>
    <mergeCell ref="AJ73:AK73"/>
    <mergeCell ref="AL73:AN73"/>
    <mergeCell ref="AT71:AU71"/>
    <mergeCell ref="D72:L72"/>
    <mergeCell ref="M72:N72"/>
    <mergeCell ref="O72:R72"/>
    <mergeCell ref="S72:Y72"/>
    <mergeCell ref="Z72:AD72"/>
    <mergeCell ref="AE72:AG72"/>
    <mergeCell ref="AH72:AI72"/>
    <mergeCell ref="AJ72:AK72"/>
    <mergeCell ref="AL72:AN72"/>
    <mergeCell ref="AT72:AU72"/>
    <mergeCell ref="D71:L71"/>
    <mergeCell ref="M71:N71"/>
    <mergeCell ref="O71:R71"/>
    <mergeCell ref="S71:Y71"/>
    <mergeCell ref="Z71:AD71"/>
    <mergeCell ref="AE71:AG71"/>
    <mergeCell ref="AH71:AI71"/>
    <mergeCell ref="AJ71:AK71"/>
    <mergeCell ref="AL71:AN71"/>
    <mergeCell ref="AT68:AU69"/>
    <mergeCell ref="D70:L70"/>
    <mergeCell ref="M70:N70"/>
    <mergeCell ref="O70:R70"/>
    <mergeCell ref="S70:Y70"/>
    <mergeCell ref="Z70:AD70"/>
    <mergeCell ref="AE70:AG70"/>
    <mergeCell ref="AH70:AI70"/>
    <mergeCell ref="AJ70:AK70"/>
    <mergeCell ref="AL70:AN70"/>
    <mergeCell ref="S68:Y69"/>
    <mergeCell ref="Z68:AD69"/>
    <mergeCell ref="AE68:AG69"/>
    <mergeCell ref="AH68:AI69"/>
    <mergeCell ref="AJ68:AK69"/>
    <mergeCell ref="AL68:AN69"/>
    <mergeCell ref="AT70:AU70"/>
    <mergeCell ref="AO68:AO69"/>
    <mergeCell ref="B63:AN63"/>
    <mergeCell ref="C65:U65"/>
    <mergeCell ref="V65:Y65"/>
    <mergeCell ref="Z65:AD65"/>
    <mergeCell ref="AE65:AG65"/>
    <mergeCell ref="B68:B69"/>
    <mergeCell ref="C68:C69"/>
    <mergeCell ref="D68:L69"/>
    <mergeCell ref="M68:N69"/>
    <mergeCell ref="O68:R69"/>
    <mergeCell ref="AE57:AG57"/>
    <mergeCell ref="C59:Q59"/>
    <mergeCell ref="S59:AA59"/>
    <mergeCell ref="AD59:AG59"/>
    <mergeCell ref="C61:Q61"/>
    <mergeCell ref="R61:AG61"/>
    <mergeCell ref="C53:Q53"/>
    <mergeCell ref="R53:AD53"/>
    <mergeCell ref="C55:Q55"/>
    <mergeCell ref="R55:AD55"/>
    <mergeCell ref="C57:Q57"/>
    <mergeCell ref="R57:Y57"/>
    <mergeCell ref="Z57:AD57"/>
    <mergeCell ref="C49:Q49"/>
    <mergeCell ref="R49:AD49"/>
    <mergeCell ref="AE49:AF49"/>
    <mergeCell ref="AK49:AL49"/>
    <mergeCell ref="C51:Q51"/>
    <mergeCell ref="R51:AD51"/>
    <mergeCell ref="AE51:AF51"/>
    <mergeCell ref="C39:Q39"/>
    <mergeCell ref="R39:AD39"/>
    <mergeCell ref="R41:AD41"/>
    <mergeCell ref="A43:AE43"/>
    <mergeCell ref="A45:AE45"/>
    <mergeCell ref="B47:AG47"/>
    <mergeCell ref="C32:Q32"/>
    <mergeCell ref="R32:AD32"/>
    <mergeCell ref="C35:Q35"/>
    <mergeCell ref="R35:AD35"/>
    <mergeCell ref="C37:Q37"/>
    <mergeCell ref="R37:AD37"/>
    <mergeCell ref="C26:Q26"/>
    <mergeCell ref="R26:AD26"/>
    <mergeCell ref="C28:Q28"/>
    <mergeCell ref="R28:AD28"/>
    <mergeCell ref="C30:Q30"/>
    <mergeCell ref="R30:AD30"/>
    <mergeCell ref="C18:Q18"/>
    <mergeCell ref="R18:AD18"/>
    <mergeCell ref="C22:Q22"/>
    <mergeCell ref="R22:AB22"/>
    <mergeCell ref="C24:Q24"/>
    <mergeCell ref="R24:AB24"/>
    <mergeCell ref="R13:AD13"/>
    <mergeCell ref="C14:Q14"/>
    <mergeCell ref="R14:AD14"/>
    <mergeCell ref="R15:AD15"/>
    <mergeCell ref="C16:Q16"/>
    <mergeCell ref="R16:AD16"/>
    <mergeCell ref="R9:AD9"/>
    <mergeCell ref="C10:Q10"/>
    <mergeCell ref="R10:AD10"/>
    <mergeCell ref="R11:AD11"/>
    <mergeCell ref="C12:Q12"/>
    <mergeCell ref="R12:AD12"/>
    <mergeCell ref="B2:AD2"/>
    <mergeCell ref="B4:AD4"/>
    <mergeCell ref="AG4:AJ5"/>
    <mergeCell ref="R6:AD6"/>
    <mergeCell ref="C8:Q8"/>
    <mergeCell ref="R8:AD8"/>
  </mergeCells>
  <conditionalFormatting sqref="R51 AE51 AG51:AN51">
    <cfRule type="containsText" dxfId="17" priority="2" stopIfTrue="1" operator="containsText" text="יש להזין סוג החשבון">
      <formula>NOT(ISERROR(SEARCH("יש להזין סוג החשבון",R51)))</formula>
    </cfRule>
    <cfRule type="expression" dxfId="16" priority="3" stopIfTrue="1">
      <formula>LEFT(R51,19)="יש להזין סוג החשבון"</formula>
    </cfRule>
  </conditionalFormatting>
  <conditionalFormatting sqref="M100:O100 R61 V104 R41 AH61:AN61">
    <cfRule type="containsText" dxfId="15" priority="1" stopIfTrue="1" operator="containsText" text="יש">
      <formula>NOT(ISERROR(SEARCH("יש",M41)))</formula>
    </cfRule>
  </conditionalFormatting>
  <printOptions horizontalCentered="1" verticalCentered="1"/>
  <pageMargins left="0" right="0.59055118110236227" top="0" bottom="0" header="0" footer="0.19685039370078741"/>
  <pageSetup paperSize="9" scale="58" orientation="landscape" r:id="rId1"/>
  <headerFooter alignWithMargins="0">
    <oddHeader>&amp;L&amp;D</oddHeader>
  </headerFooter>
  <rowBreaks count="2" manualBreakCount="2">
    <brk id="115" max="16383" man="1"/>
    <brk id="16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גיליון1!$B$2:$B$9</xm:f>
          </x14:formula1>
          <xm:sqref>R51:AD51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518"/>
  <sheetViews>
    <sheetView showGridLines="0" rightToLeft="1" zoomScaleNormal="100" workbookViewId="0">
      <selection activeCell="A228" sqref="A228"/>
    </sheetView>
  </sheetViews>
  <sheetFormatPr defaultColWidth="9.140625" defaultRowHeight="12.75" x14ac:dyDescent="0.2"/>
  <cols>
    <col min="1" max="1" width="3" style="3" customWidth="1"/>
    <col min="2" max="2" width="5.5703125" style="3" customWidth="1"/>
    <col min="3" max="3" width="9.42578125" style="3" customWidth="1"/>
    <col min="4" max="7" width="2.28515625" style="3" customWidth="1"/>
    <col min="8" max="9" width="3.28515625" style="3" customWidth="1"/>
    <col min="10" max="10" width="2.28515625" style="3" customWidth="1"/>
    <col min="11" max="11" width="11.85546875" style="3" customWidth="1"/>
    <col min="12" max="12" width="7.85546875" style="3" customWidth="1"/>
    <col min="13" max="13" width="9" style="3" customWidth="1"/>
    <col min="14" max="14" width="11.28515625" style="3" customWidth="1"/>
    <col min="15" max="15" width="2.7109375" style="3" customWidth="1"/>
    <col min="16" max="16" width="1.140625" style="3" customWidth="1"/>
    <col min="17" max="17" width="12.140625" style="3" customWidth="1"/>
    <col min="18" max="19" width="2.140625" style="3" customWidth="1"/>
    <col min="20" max="20" width="9.42578125" style="3" customWidth="1"/>
    <col min="21" max="21" width="12.85546875" style="3" hidden="1" customWidth="1"/>
    <col min="22" max="22" width="0.28515625" style="3" customWidth="1"/>
    <col min="23" max="23" width="2.5703125" style="3" customWidth="1"/>
    <col min="24" max="24" width="4.140625" style="3" customWidth="1"/>
    <col min="25" max="25" width="3.85546875" style="3" customWidth="1"/>
    <col min="26" max="26" width="6.7109375" style="3" customWidth="1"/>
    <col min="27" max="27" width="2.5703125" style="3" customWidth="1"/>
    <col min="28" max="28" width="4.5703125" style="3" customWidth="1"/>
    <col min="29" max="29" width="0.85546875" style="3" customWidth="1"/>
    <col min="30" max="30" width="7.42578125" style="3" customWidth="1"/>
    <col min="31" max="31" width="6.28515625" style="3" customWidth="1"/>
    <col min="32" max="32" width="4.42578125" style="3" customWidth="1"/>
    <col min="33" max="33" width="16" style="3" customWidth="1"/>
    <col min="34" max="34" width="10.7109375" style="3" customWidth="1"/>
    <col min="35" max="35" width="10.42578125" style="8" customWidth="1"/>
    <col min="36" max="36" width="3.5703125" style="8" customWidth="1"/>
    <col min="37" max="37" width="12.5703125" style="3" customWidth="1"/>
    <col min="38" max="38" width="4.7109375" style="3" customWidth="1"/>
    <col min="39" max="39" width="7.7109375" style="3" customWidth="1"/>
    <col min="40" max="40" width="7.42578125" style="3" customWidth="1"/>
    <col min="41" max="41" width="15.28515625" style="2" customWidth="1"/>
    <col min="42" max="44" width="9.140625" style="2" customWidth="1"/>
    <col min="45" max="46" width="9.140625" style="2" hidden="1" customWidth="1"/>
    <col min="47" max="69" width="9.140625" style="2" customWidth="1"/>
    <col min="70" max="16384" width="9.140625" style="2"/>
  </cols>
  <sheetData>
    <row r="1" spans="1:40" s="3" customFormat="1" x14ac:dyDescent="0.2">
      <c r="AI1" s="8"/>
      <c r="AJ1" s="8"/>
    </row>
    <row r="2" spans="1:40" s="3" customFormat="1" ht="14.25" x14ac:dyDescent="0.2">
      <c r="A2" s="2"/>
      <c r="B2" s="763" t="str">
        <f>'שורות 21-1'!B2:AD2</f>
        <v>טופס 23.010 חשבון לחישוב שכ"ט לפי % בלבד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  <c r="Y2" s="764"/>
      <c r="Z2" s="764"/>
      <c r="AA2" s="764"/>
      <c r="AB2" s="764"/>
      <c r="AC2" s="764"/>
      <c r="AD2" s="765"/>
      <c r="AE2" s="2"/>
      <c r="AF2" s="2"/>
      <c r="AG2" s="28" t="s">
        <v>169</v>
      </c>
      <c r="AH2" s="28"/>
      <c r="AI2" s="28"/>
      <c r="AJ2" s="28"/>
      <c r="AK2" s="28"/>
      <c r="AL2" s="28"/>
      <c r="AM2" s="28"/>
      <c r="AN2" s="28"/>
    </row>
    <row r="3" spans="1:40" s="3" customForma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16"/>
      <c r="AJ3" s="16"/>
      <c r="AK3" s="2"/>
      <c r="AL3" s="2"/>
      <c r="AM3" s="2"/>
      <c r="AN3" s="2"/>
    </row>
    <row r="4" spans="1:40" s="3" customFormat="1" ht="21" customHeight="1" x14ac:dyDescent="0.2">
      <c r="A4" s="2"/>
      <c r="B4" s="766" t="s">
        <v>84</v>
      </c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29"/>
      <c r="AF4" s="29"/>
      <c r="AG4" s="419"/>
      <c r="AH4" s="419"/>
      <c r="AI4" s="419"/>
      <c r="AJ4" s="419"/>
      <c r="AK4" s="372"/>
      <c r="AL4" s="372"/>
      <c r="AM4" s="372"/>
      <c r="AN4" s="372"/>
    </row>
    <row r="5" spans="1:40" s="3" customFormat="1" ht="13.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23"/>
      <c r="AF5" s="123"/>
      <c r="AG5" s="419"/>
      <c r="AH5" s="419"/>
      <c r="AI5" s="419"/>
      <c r="AJ5" s="419"/>
      <c r="AK5" s="372"/>
      <c r="AL5" s="372"/>
      <c r="AM5" s="372"/>
      <c r="AN5" s="372"/>
    </row>
    <row r="6" spans="1:40" s="3" customFormat="1" ht="13.5" thickBot="1" x14ac:dyDescent="0.25">
      <c r="A6" s="2"/>
      <c r="B6" s="30" t="s">
        <v>116</v>
      </c>
      <c r="C6" s="30" t="s">
        <v>45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767" t="s">
        <v>55</v>
      </c>
      <c r="S6" s="768"/>
      <c r="T6" s="768"/>
      <c r="U6" s="768"/>
      <c r="V6" s="768"/>
      <c r="W6" s="768"/>
      <c r="X6" s="768"/>
      <c r="Y6" s="768"/>
      <c r="Z6" s="768"/>
      <c r="AA6" s="768"/>
      <c r="AB6" s="768"/>
      <c r="AC6" s="768"/>
      <c r="AD6" s="769"/>
      <c r="AE6" s="31"/>
      <c r="AF6" s="32"/>
      <c r="AG6" s="32"/>
      <c r="AH6" s="32"/>
      <c r="AI6" s="33"/>
      <c r="AJ6" s="33"/>
      <c r="AK6" s="32"/>
      <c r="AL6" s="32"/>
      <c r="AM6" s="32"/>
      <c r="AN6" s="123"/>
    </row>
    <row r="7" spans="1:40" s="3" customFormat="1" ht="7.5" customHeight="1" x14ac:dyDescent="0.2">
      <c r="A7" s="2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2"/>
      <c r="AF7" s="32"/>
      <c r="AG7" s="32"/>
      <c r="AH7" s="32"/>
      <c r="AI7" s="33"/>
      <c r="AJ7" s="33"/>
      <c r="AK7" s="32"/>
      <c r="AL7" s="123"/>
      <c r="AM7" s="123"/>
      <c r="AN7" s="123"/>
    </row>
    <row r="8" spans="1:40" s="3" customFormat="1" x14ac:dyDescent="0.2">
      <c r="A8" s="2"/>
      <c r="B8" s="36" t="s">
        <v>89</v>
      </c>
      <c r="C8" s="437" t="s">
        <v>54</v>
      </c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9"/>
      <c r="R8" s="770">
        <f>'שורות 21-1'!R8:AD8</f>
        <v>0</v>
      </c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71"/>
      <c r="AE8" s="13" t="s">
        <v>79</v>
      </c>
      <c r="AF8" s="15"/>
      <c r="AG8" s="15"/>
      <c r="AH8" s="15"/>
      <c r="AI8" s="26">
        <f>IF(ISBLANK(R8),0,1)</f>
        <v>1</v>
      </c>
      <c r="AJ8" s="26"/>
      <c r="AK8" s="37"/>
      <c r="AL8" s="37"/>
      <c r="AM8" s="37"/>
      <c r="AN8" s="37"/>
    </row>
    <row r="9" spans="1:40" s="3" customFormat="1" ht="7.5" customHeight="1" x14ac:dyDescent="0.2">
      <c r="A9" s="2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44"/>
      <c r="S9" s="744"/>
      <c r="T9" s="744"/>
      <c r="U9" s="744"/>
      <c r="V9" s="744"/>
      <c r="W9" s="744"/>
      <c r="X9" s="744"/>
      <c r="Y9" s="744"/>
      <c r="Z9" s="744"/>
      <c r="AA9" s="744"/>
      <c r="AB9" s="744"/>
      <c r="AC9" s="744"/>
      <c r="AD9" s="744"/>
      <c r="AE9" s="13"/>
      <c r="AF9" s="15"/>
      <c r="AG9" s="15"/>
      <c r="AH9" s="15"/>
      <c r="AI9" s="26"/>
      <c r="AJ9" s="26"/>
      <c r="AK9" s="40"/>
      <c r="AL9" s="23"/>
      <c r="AM9" s="23"/>
      <c r="AN9" s="23"/>
    </row>
    <row r="10" spans="1:40" s="3" customFormat="1" x14ac:dyDescent="0.2">
      <c r="A10" s="2"/>
      <c r="B10" s="38" t="s">
        <v>90</v>
      </c>
      <c r="C10" s="437" t="s">
        <v>56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9"/>
      <c r="R10" s="770">
        <f>'שורות 21-1'!R10:AD10</f>
        <v>0</v>
      </c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71"/>
      <c r="AE10" s="13" t="s">
        <v>79</v>
      </c>
      <c r="AF10" s="15"/>
      <c r="AG10" s="15"/>
      <c r="AH10" s="15"/>
      <c r="AI10" s="26">
        <f>IF(ISBLANK(R10),0,1)</f>
        <v>1</v>
      </c>
      <c r="AJ10" s="26"/>
      <c r="AK10" s="41"/>
      <c r="AL10" s="41"/>
      <c r="AM10" s="41"/>
      <c r="AN10" s="41"/>
    </row>
    <row r="11" spans="1:40" s="3" customFormat="1" ht="7.5" customHeight="1" x14ac:dyDescent="0.2">
      <c r="A11" s="2"/>
      <c r="B11" s="38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3"/>
      <c r="AF11" s="15"/>
      <c r="AG11" s="15"/>
      <c r="AH11" s="15"/>
      <c r="AI11" s="26"/>
      <c r="AJ11" s="26"/>
      <c r="AK11" s="40"/>
      <c r="AL11" s="23"/>
      <c r="AM11" s="23"/>
      <c r="AN11" s="23"/>
    </row>
    <row r="12" spans="1:40" s="3" customFormat="1" x14ac:dyDescent="0.2">
      <c r="A12" s="2"/>
      <c r="B12" s="38" t="s">
        <v>92</v>
      </c>
      <c r="C12" s="437" t="s">
        <v>100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9"/>
      <c r="R12" s="793">
        <f>'שורות 21-1'!R12:AD12</f>
        <v>0</v>
      </c>
      <c r="S12" s="794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5"/>
      <c r="AE12" s="13" t="s">
        <v>79</v>
      </c>
      <c r="AF12" s="15"/>
      <c r="AG12" s="15"/>
      <c r="AH12" s="15"/>
      <c r="AI12" s="26">
        <f>IF(ISBLANK(R12),0,1)</f>
        <v>1</v>
      </c>
      <c r="AJ12" s="26"/>
      <c r="AK12" s="41"/>
      <c r="AL12" s="41"/>
      <c r="AM12" s="41"/>
      <c r="AN12" s="41"/>
    </row>
    <row r="13" spans="1:40" s="3" customFormat="1" ht="7.5" customHeight="1" x14ac:dyDescent="0.2">
      <c r="A13" s="2"/>
      <c r="B13" s="38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744"/>
      <c r="S13" s="744"/>
      <c r="T13" s="744"/>
      <c r="U13" s="744"/>
      <c r="V13" s="744"/>
      <c r="W13" s="744"/>
      <c r="X13" s="744"/>
      <c r="Y13" s="744"/>
      <c r="Z13" s="744"/>
      <c r="AA13" s="744"/>
      <c r="AB13" s="744"/>
      <c r="AC13" s="744"/>
      <c r="AD13" s="744"/>
      <c r="AE13" s="13"/>
      <c r="AF13" s="15"/>
      <c r="AG13" s="15"/>
      <c r="AH13" s="15"/>
      <c r="AI13" s="26"/>
      <c r="AJ13" s="26"/>
      <c r="AK13" s="40"/>
      <c r="AL13" s="23"/>
      <c r="AM13" s="23"/>
      <c r="AN13" s="23"/>
    </row>
    <row r="14" spans="1:40" s="3" customFormat="1" x14ac:dyDescent="0.2">
      <c r="A14" s="2"/>
      <c r="B14" s="38" t="s">
        <v>93</v>
      </c>
      <c r="C14" s="437" t="s">
        <v>114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9"/>
      <c r="R14" s="770">
        <f>'שורות 21-1'!R14:AD14</f>
        <v>0</v>
      </c>
      <c r="S14" s="749"/>
      <c r="T14" s="749"/>
      <c r="U14" s="749"/>
      <c r="V14" s="749"/>
      <c r="W14" s="749"/>
      <c r="X14" s="749"/>
      <c r="Y14" s="749"/>
      <c r="Z14" s="749"/>
      <c r="AA14" s="749"/>
      <c r="AB14" s="749"/>
      <c r="AC14" s="749"/>
      <c r="AD14" s="771"/>
      <c r="AE14" s="13" t="s">
        <v>79</v>
      </c>
      <c r="AF14" s="15"/>
      <c r="AG14" s="15"/>
      <c r="AH14" s="15"/>
      <c r="AI14" s="26">
        <f>IF(ISBLANK(R14),0,1)</f>
        <v>1</v>
      </c>
      <c r="AJ14" s="26"/>
      <c r="AK14" s="41"/>
      <c r="AL14" s="41"/>
      <c r="AM14" s="41"/>
      <c r="AN14" s="41"/>
    </row>
    <row r="15" spans="1:40" s="3" customFormat="1" ht="7.5" customHeight="1" x14ac:dyDescent="0.2">
      <c r="A15" s="2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744"/>
      <c r="S15" s="744"/>
      <c r="T15" s="744"/>
      <c r="U15" s="744"/>
      <c r="V15" s="744"/>
      <c r="W15" s="744"/>
      <c r="X15" s="744"/>
      <c r="Y15" s="744"/>
      <c r="Z15" s="744"/>
      <c r="AA15" s="744"/>
      <c r="AB15" s="744"/>
      <c r="AC15" s="744"/>
      <c r="AD15" s="744"/>
      <c r="AE15" s="13"/>
      <c r="AF15" s="15"/>
      <c r="AG15" s="15"/>
      <c r="AH15" s="15"/>
      <c r="AI15" s="26"/>
      <c r="AJ15" s="26"/>
      <c r="AK15" s="40"/>
      <c r="AL15" s="23"/>
      <c r="AM15" s="23"/>
      <c r="AN15" s="23"/>
    </row>
    <row r="16" spans="1:40" s="3" customFormat="1" x14ac:dyDescent="0.2">
      <c r="A16" s="2"/>
      <c r="B16" s="38" t="s">
        <v>94</v>
      </c>
      <c r="C16" s="437" t="s">
        <v>115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793">
        <f>'שורות 21-1'!R16:AD16</f>
        <v>0</v>
      </c>
      <c r="S16" s="794"/>
      <c r="T16" s="794"/>
      <c r="U16" s="794"/>
      <c r="V16" s="794"/>
      <c r="W16" s="794"/>
      <c r="X16" s="794"/>
      <c r="Y16" s="794"/>
      <c r="Z16" s="794"/>
      <c r="AA16" s="794"/>
      <c r="AB16" s="794"/>
      <c r="AC16" s="794"/>
      <c r="AD16" s="795"/>
      <c r="AE16" s="13" t="s">
        <v>79</v>
      </c>
      <c r="AF16" s="15"/>
      <c r="AG16" s="15"/>
      <c r="AH16" s="15"/>
      <c r="AI16" s="26">
        <f>IF(ISBLANK(R16),0,1)</f>
        <v>1</v>
      </c>
      <c r="AJ16" s="26"/>
      <c r="AK16" s="41"/>
      <c r="AL16" s="41"/>
      <c r="AM16" s="41"/>
      <c r="AN16" s="41"/>
    </row>
    <row r="17" spans="1:40" s="3" customFormat="1" ht="7.5" customHeight="1" x14ac:dyDescent="0.2">
      <c r="A17" s="2"/>
      <c r="B17" s="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42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4"/>
      <c r="AE17" s="14"/>
      <c r="AF17" s="15"/>
      <c r="AG17" s="15"/>
      <c r="AH17" s="15"/>
      <c r="AI17" s="26"/>
      <c r="AJ17" s="26"/>
      <c r="AK17" s="43"/>
      <c r="AL17" s="9"/>
      <c r="AM17" s="9"/>
      <c r="AN17" s="257"/>
    </row>
    <row r="18" spans="1:40" s="3" customFormat="1" x14ac:dyDescent="0.2">
      <c r="A18" s="2"/>
      <c r="B18" s="38" t="s">
        <v>97</v>
      </c>
      <c r="C18" s="437" t="s">
        <v>57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748">
        <f>'שורות 21-1'!R18:AD18</f>
        <v>0</v>
      </c>
      <c r="S18" s="749"/>
      <c r="T18" s="749"/>
      <c r="U18" s="749"/>
      <c r="V18" s="749"/>
      <c r="W18" s="749"/>
      <c r="X18" s="749"/>
      <c r="Y18" s="749"/>
      <c r="Z18" s="749"/>
      <c r="AA18" s="749"/>
      <c r="AB18" s="749"/>
      <c r="AC18" s="749"/>
      <c r="AD18" s="749"/>
      <c r="AE18" s="15"/>
      <c r="AF18" s="15"/>
      <c r="AG18" s="15"/>
      <c r="AH18" s="15"/>
      <c r="AI18" s="26">
        <f>IF(ISBLANK(R18),0,1)</f>
        <v>1</v>
      </c>
      <c r="AJ18" s="26"/>
      <c r="AK18" s="45"/>
      <c r="AL18" s="46"/>
      <c r="AM18" s="46"/>
      <c r="AN18" s="45"/>
    </row>
    <row r="19" spans="1:40" s="3" customFormat="1" x14ac:dyDescent="0.2">
      <c r="A19" s="2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26">
        <f>SUM(AI8:AI18)</f>
        <v>6</v>
      </c>
      <c r="AJ19" s="26"/>
      <c r="AK19" s="34"/>
      <c r="AL19" s="11"/>
      <c r="AM19" s="11"/>
      <c r="AN19" s="2"/>
    </row>
    <row r="20" spans="1:40" s="3" customFormat="1" x14ac:dyDescent="0.2">
      <c r="A20" s="2"/>
      <c r="B20" s="30" t="s">
        <v>47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26"/>
      <c r="AJ20" s="26"/>
      <c r="AK20" s="34"/>
      <c r="AL20" s="11"/>
      <c r="AM20" s="11"/>
      <c r="AN20" s="2"/>
    </row>
    <row r="21" spans="1:40" s="3" customFormat="1" ht="7.5" customHeight="1" x14ac:dyDescent="0.2">
      <c r="A21" s="2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26"/>
      <c r="AJ21" s="26"/>
      <c r="AK21" s="32"/>
      <c r="AL21" s="12"/>
      <c r="AM21" s="12"/>
      <c r="AN21" s="123"/>
    </row>
    <row r="22" spans="1:40" s="3" customFormat="1" ht="17.25" customHeight="1" x14ac:dyDescent="0.2">
      <c r="A22" s="2"/>
      <c r="B22" s="38" t="s">
        <v>89</v>
      </c>
      <c r="C22" s="437" t="s">
        <v>48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9"/>
      <c r="R22" s="796">
        <f>'שורות 21-1'!R22:AB22</f>
        <v>0</v>
      </c>
      <c r="S22" s="797"/>
      <c r="T22" s="797"/>
      <c r="U22" s="797"/>
      <c r="V22" s="797"/>
      <c r="W22" s="797"/>
      <c r="X22" s="797"/>
      <c r="Y22" s="797"/>
      <c r="Z22" s="797"/>
      <c r="AA22" s="797"/>
      <c r="AB22" s="797"/>
      <c r="AC22" s="254"/>
      <c r="AD22" s="142" t="s">
        <v>143</v>
      </c>
      <c r="AE22" s="13" t="s">
        <v>79</v>
      </c>
      <c r="AF22" s="15"/>
      <c r="AG22" s="15"/>
      <c r="AH22" s="15"/>
      <c r="AI22" s="26">
        <f>IF(ISBLANK(R22),0,1)</f>
        <v>1</v>
      </c>
      <c r="AJ22" s="26"/>
      <c r="AK22" s="47"/>
      <c r="AL22" s="47"/>
      <c r="AM22" s="47"/>
      <c r="AN22" s="47"/>
    </row>
    <row r="23" spans="1:40" s="3" customFormat="1" ht="7.5" customHeight="1" x14ac:dyDescent="0.2">
      <c r="A23" s="2"/>
      <c r="B23" s="48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  <c r="S23" s="51"/>
      <c r="T23" s="51"/>
      <c r="U23" s="51"/>
      <c r="V23" s="51"/>
      <c r="W23" s="51"/>
      <c r="X23" s="51"/>
      <c r="Y23" s="51"/>
      <c r="Z23" s="51"/>
      <c r="AA23" s="52"/>
      <c r="AB23" s="52"/>
      <c r="AC23" s="52"/>
      <c r="AD23" s="52"/>
      <c r="AE23" s="51"/>
      <c r="AF23" s="51"/>
      <c r="AG23" s="51"/>
      <c r="AH23" s="51"/>
      <c r="AI23" s="26"/>
      <c r="AJ23" s="26"/>
      <c r="AK23" s="41"/>
      <c r="AL23" s="21"/>
      <c r="AM23" s="21"/>
      <c r="AN23" s="21"/>
    </row>
    <row r="24" spans="1:40" s="3" customFormat="1" ht="17.25" customHeight="1" x14ac:dyDescent="0.2">
      <c r="A24" s="2"/>
      <c r="B24" s="53" t="s">
        <v>90</v>
      </c>
      <c r="C24" s="750" t="s">
        <v>129</v>
      </c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2"/>
      <c r="R24" s="798">
        <f>'שורות 21-1'!R24:AB24</f>
        <v>0</v>
      </c>
      <c r="S24" s="799"/>
      <c r="T24" s="799"/>
      <c r="U24" s="799"/>
      <c r="V24" s="799"/>
      <c r="W24" s="799"/>
      <c r="X24" s="799"/>
      <c r="Y24" s="799"/>
      <c r="Z24" s="799"/>
      <c r="AA24" s="799"/>
      <c r="AB24" s="799"/>
      <c r="AC24" s="255"/>
      <c r="AD24" s="143" t="s">
        <v>143</v>
      </c>
      <c r="AE24" s="13" t="s">
        <v>79</v>
      </c>
      <c r="AF24" s="15"/>
      <c r="AG24" s="15"/>
      <c r="AH24" s="15"/>
      <c r="AI24" s="26">
        <f>IF(ISBLANK(R24),0,1)</f>
        <v>1</v>
      </c>
      <c r="AJ24" s="26"/>
      <c r="AK24" s="54"/>
      <c r="AL24" s="54"/>
      <c r="AM24" s="54"/>
      <c r="AN24" s="54"/>
    </row>
    <row r="25" spans="1:40" s="3" customFormat="1" ht="7.5" customHeight="1" x14ac:dyDescent="0.2">
      <c r="A25" s="2"/>
      <c r="B25" s="48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26"/>
      <c r="AJ25" s="26"/>
      <c r="AK25" s="41"/>
      <c r="AL25" s="41"/>
      <c r="AM25" s="41"/>
      <c r="AN25" s="41"/>
    </row>
    <row r="26" spans="1:40" s="3" customFormat="1" x14ac:dyDescent="0.2">
      <c r="A26" s="2"/>
      <c r="B26" s="48" t="s">
        <v>91</v>
      </c>
      <c r="C26" s="405" t="s">
        <v>117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7"/>
      <c r="R26" s="408">
        <f>'שורות 21-1'!R26:AD26</f>
        <v>0</v>
      </c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10"/>
      <c r="AE26" s="13" t="s">
        <v>79</v>
      </c>
      <c r="AF26" s="15"/>
      <c r="AG26" s="15"/>
      <c r="AH26" s="15"/>
      <c r="AI26" s="26">
        <f>IF(ISBLANK(R26),0,1)</f>
        <v>1</v>
      </c>
      <c r="AJ26" s="26"/>
      <c r="AK26" s="41"/>
      <c r="AL26" s="41"/>
      <c r="AM26" s="41"/>
      <c r="AN26" s="41"/>
    </row>
    <row r="27" spans="1:40" s="3" customFormat="1" ht="9" customHeight="1" x14ac:dyDescent="0.2">
      <c r="A27" s="2"/>
      <c r="B27" s="48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32"/>
      <c r="AF27" s="32"/>
      <c r="AG27" s="32"/>
      <c r="AH27" s="32"/>
      <c r="AI27" s="22"/>
      <c r="AJ27" s="22"/>
      <c r="AK27" s="41"/>
      <c r="AL27" s="41"/>
      <c r="AM27" s="41"/>
      <c r="AN27" s="41"/>
    </row>
    <row r="28" spans="1:40" s="3" customFormat="1" ht="9" customHeight="1" x14ac:dyDescent="0.2">
      <c r="A28" s="2"/>
      <c r="B28" s="48"/>
      <c r="C28" s="405" t="s">
        <v>127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730"/>
      <c r="R28" s="408">
        <f>'שורות 21-1'!R28:AD28</f>
        <v>0</v>
      </c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10"/>
      <c r="AE28" s="13" t="s">
        <v>79</v>
      </c>
      <c r="AF28" s="15"/>
      <c r="AG28" s="32"/>
      <c r="AH28" s="32"/>
      <c r="AI28" s="22"/>
      <c r="AJ28" s="22"/>
      <c r="AK28" s="41"/>
      <c r="AL28" s="41"/>
      <c r="AM28" s="41"/>
      <c r="AN28" s="41"/>
    </row>
    <row r="29" spans="1:40" s="3" customFormat="1" ht="7.5" customHeight="1" x14ac:dyDescent="0.2">
      <c r="A29" s="2"/>
      <c r="B29" s="48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32"/>
      <c r="AF29" s="32"/>
      <c r="AG29" s="32"/>
      <c r="AH29" s="32"/>
      <c r="AI29" s="22"/>
      <c r="AJ29" s="22"/>
      <c r="AK29" s="41"/>
      <c r="AL29" s="41"/>
      <c r="AM29" s="41"/>
      <c r="AN29" s="41"/>
    </row>
    <row r="30" spans="1:40" s="24" customFormat="1" x14ac:dyDescent="0.2">
      <c r="B30" s="48" t="s">
        <v>92</v>
      </c>
      <c r="C30" s="405" t="s">
        <v>111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0"/>
      <c r="R30" s="408">
        <f>'שורות 21-1'!R30:AD30</f>
        <v>0</v>
      </c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10"/>
      <c r="AE30" s="13" t="s">
        <v>79</v>
      </c>
      <c r="AF30" s="15"/>
      <c r="AG30" s="25"/>
      <c r="AH30" s="25"/>
      <c r="AI30" s="27">
        <f>SUM(AI22:AI26)</f>
        <v>3</v>
      </c>
      <c r="AJ30" s="27"/>
      <c r="AK30" s="16"/>
      <c r="AL30" s="55"/>
      <c r="AM30" s="55"/>
      <c r="AN30" s="55"/>
    </row>
    <row r="31" spans="1:40" s="3" customFormat="1" ht="7.5" customHeight="1" x14ac:dyDescent="0.2">
      <c r="A31" s="2"/>
      <c r="B31" s="4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32"/>
      <c r="AF31" s="32"/>
      <c r="AG31" s="32"/>
      <c r="AH31" s="32"/>
      <c r="AI31" s="33"/>
      <c r="AJ31" s="33"/>
      <c r="AK31" s="32"/>
      <c r="AL31" s="32"/>
      <c r="AM31" s="32"/>
      <c r="AN31" s="32"/>
    </row>
    <row r="32" spans="1:40" s="3" customFormat="1" x14ac:dyDescent="0.2">
      <c r="A32" s="2"/>
      <c r="B32" s="48" t="s">
        <v>93</v>
      </c>
      <c r="C32" s="437" t="s">
        <v>118</v>
      </c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6"/>
      <c r="P32" s="736"/>
      <c r="Q32" s="737"/>
      <c r="R32" s="800">
        <f>'שורות 21-1'!R32:AD32</f>
        <v>0</v>
      </c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  <c r="AD32" s="802"/>
      <c r="AE32" s="13" t="s">
        <v>79</v>
      </c>
      <c r="AF32" s="183"/>
      <c r="AG32" s="183"/>
      <c r="AH32" s="183"/>
      <c r="AI32" s="183"/>
      <c r="AJ32" s="183"/>
      <c r="AK32" s="183"/>
      <c r="AL32" s="183"/>
      <c r="AM32" s="183"/>
      <c r="AN32" s="183"/>
    </row>
    <row r="33" spans="1:40" ht="3" customHeight="1" x14ac:dyDescent="0.2">
      <c r="A33" s="2"/>
      <c r="B33" s="48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F33" s="114"/>
      <c r="AG33" s="114"/>
      <c r="AH33" s="114"/>
      <c r="AI33" s="18"/>
      <c r="AJ33" s="18"/>
      <c r="AK33" s="114"/>
      <c r="AL33" s="114"/>
      <c r="AM33" s="114"/>
      <c r="AN33" s="114"/>
    </row>
    <row r="34" spans="1:40" ht="7.5" customHeight="1" x14ac:dyDescent="0.2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14"/>
      <c r="AF34" s="114"/>
      <c r="AG34" s="114"/>
      <c r="AH34" s="114"/>
      <c r="AI34" s="18"/>
      <c r="AJ34" s="18"/>
      <c r="AK34" s="114"/>
      <c r="AL34" s="114"/>
      <c r="AM34" s="114"/>
      <c r="AN34" s="114"/>
    </row>
    <row r="35" spans="1:40" x14ac:dyDescent="0.2">
      <c r="B35" s="48" t="s">
        <v>94</v>
      </c>
      <c r="C35" s="437" t="s">
        <v>101</v>
      </c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7"/>
      <c r="R35" s="432">
        <f>'שורות 21-1'!R35:AD35</f>
        <v>0</v>
      </c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13" t="s">
        <v>79</v>
      </c>
      <c r="AF35" s="183"/>
      <c r="AG35" s="183"/>
      <c r="AH35" s="183"/>
      <c r="AI35" s="183"/>
      <c r="AJ35" s="183"/>
      <c r="AK35" s="183"/>
      <c r="AL35" s="183"/>
      <c r="AM35" s="183"/>
      <c r="AN35" s="183"/>
    </row>
    <row r="36" spans="1:40" ht="7.5" customHeight="1" x14ac:dyDescent="0.2">
      <c r="B36" s="4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F36" s="114"/>
      <c r="AG36" s="114"/>
      <c r="AH36" s="114"/>
      <c r="AI36" s="18"/>
      <c r="AJ36" s="18"/>
      <c r="AK36" s="114"/>
      <c r="AL36" s="114"/>
      <c r="AM36" s="114"/>
      <c r="AN36" s="114"/>
    </row>
    <row r="37" spans="1:40" x14ac:dyDescent="0.2">
      <c r="B37" s="48" t="s">
        <v>97</v>
      </c>
      <c r="C37" s="437" t="s">
        <v>58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7"/>
      <c r="R37" s="432">
        <f>'שורות 21-1'!R37:AD37</f>
        <v>0</v>
      </c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3"/>
      <c r="AE37" s="13" t="s">
        <v>79</v>
      </c>
      <c r="AF37" s="183"/>
      <c r="AG37" s="183"/>
      <c r="AH37" s="183"/>
      <c r="AI37" s="183"/>
      <c r="AJ37" s="183"/>
      <c r="AK37" s="183"/>
      <c r="AL37" s="183"/>
      <c r="AM37" s="183"/>
      <c r="AN37" s="183"/>
    </row>
    <row r="38" spans="1:40" ht="7.5" customHeight="1" x14ac:dyDescent="0.2">
      <c r="B38" s="48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F38" s="114"/>
      <c r="AG38" s="114"/>
      <c r="AH38" s="114"/>
      <c r="AI38" s="18"/>
      <c r="AJ38" s="18"/>
      <c r="AK38" s="114"/>
      <c r="AL38" s="114"/>
      <c r="AM38" s="114"/>
      <c r="AN38" s="114"/>
    </row>
    <row r="39" spans="1:40" x14ac:dyDescent="0.2">
      <c r="B39" s="48" t="s">
        <v>128</v>
      </c>
      <c r="C39" s="437" t="s">
        <v>59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7"/>
      <c r="R39" s="432">
        <f>'שורות 21-1'!R39:AD39</f>
        <v>0</v>
      </c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3"/>
      <c r="AE39" s="13" t="s">
        <v>79</v>
      </c>
      <c r="AF39" s="183"/>
      <c r="AG39" s="183"/>
      <c r="AH39" s="183"/>
      <c r="AI39" s="183"/>
      <c r="AJ39" s="183"/>
      <c r="AK39" s="183"/>
      <c r="AL39" s="183"/>
      <c r="AM39" s="183"/>
      <c r="AN39" s="183"/>
    </row>
    <row r="40" spans="1:40" x14ac:dyDescent="0.2"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6"/>
      <c r="AF40" s="114"/>
      <c r="AG40" s="114"/>
      <c r="AH40" s="114"/>
      <c r="AI40" s="18"/>
      <c r="AJ40" s="18"/>
      <c r="AK40" s="114"/>
      <c r="AL40" s="114"/>
      <c r="AM40" s="114"/>
      <c r="AN40" s="114"/>
    </row>
    <row r="41" spans="1:40" x14ac:dyDescent="0.2">
      <c r="A41" s="2"/>
      <c r="B41" s="48"/>
      <c r="C41" s="248" t="s">
        <v>72</v>
      </c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50"/>
      <c r="R41" s="424" t="s">
        <v>102</v>
      </c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762"/>
      <c r="AE41" s="57"/>
      <c r="AF41" s="57"/>
      <c r="AG41" s="57"/>
      <c r="AH41" s="114"/>
      <c r="AI41" s="114"/>
      <c r="AJ41" s="114"/>
      <c r="AK41" s="114"/>
      <c r="AL41" s="114"/>
      <c r="AM41" s="114"/>
      <c r="AN41" s="114"/>
    </row>
    <row r="42" spans="1:40" x14ac:dyDescent="0.2">
      <c r="A42" s="2"/>
      <c r="B42" s="48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114"/>
      <c r="AI42" s="114"/>
      <c r="AJ42" s="114"/>
      <c r="AK42" s="114"/>
      <c r="AL42" s="114"/>
      <c r="AM42" s="114"/>
      <c r="AN42" s="114"/>
    </row>
    <row r="43" spans="1:40" ht="16.5" customHeight="1" x14ac:dyDescent="0.2">
      <c r="A43" s="421" t="s">
        <v>103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239"/>
      <c r="AG43" s="239"/>
      <c r="AH43" s="114"/>
      <c r="AI43" s="114"/>
      <c r="AJ43" s="114"/>
      <c r="AK43" s="114"/>
      <c r="AL43" s="114"/>
      <c r="AM43" s="114"/>
      <c r="AN43" s="114"/>
    </row>
    <row r="44" spans="1:40" ht="5.2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114"/>
      <c r="AI44" s="114"/>
      <c r="AJ44" s="114"/>
      <c r="AK44" s="114"/>
      <c r="AL44" s="114"/>
      <c r="AM44" s="114"/>
      <c r="AN44" s="114"/>
    </row>
    <row r="45" spans="1:40" ht="16.5" customHeight="1" x14ac:dyDescent="0.2">
      <c r="A45" s="421" t="s">
        <v>82</v>
      </c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239"/>
      <c r="AG45" s="239"/>
      <c r="AH45" s="114"/>
      <c r="AI45" s="114"/>
      <c r="AJ45" s="114"/>
      <c r="AK45" s="114"/>
      <c r="AL45" s="114"/>
      <c r="AM45" s="114"/>
      <c r="AN45" s="114"/>
    </row>
    <row r="46" spans="1:40" ht="16.5" customHeight="1" x14ac:dyDescent="0.2">
      <c r="B46" s="50"/>
      <c r="C46" s="7" t="s">
        <v>96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1"/>
      <c r="AJ46" s="61"/>
      <c r="AK46" s="50"/>
    </row>
    <row r="47" spans="1:40" ht="16.5" customHeight="1" x14ac:dyDescent="0.2">
      <c r="B47" s="420" t="s">
        <v>49</v>
      </c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251"/>
      <c r="AI47" s="251"/>
      <c r="AJ47" s="251"/>
      <c r="AK47" s="251"/>
      <c r="AL47" s="251"/>
      <c r="AM47" s="251"/>
      <c r="AN47" s="251"/>
    </row>
    <row r="48" spans="1:40" ht="7.5" customHeight="1" x14ac:dyDescent="0.2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62"/>
      <c r="AJ48" s="62"/>
      <c r="AK48" s="51"/>
      <c r="AL48" s="114"/>
      <c r="AM48" s="114"/>
      <c r="AN48" s="114"/>
    </row>
    <row r="49" spans="1:40" x14ac:dyDescent="0.2">
      <c r="B49" s="48" t="s">
        <v>70</v>
      </c>
      <c r="C49" s="437" t="s">
        <v>88</v>
      </c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9"/>
      <c r="R49" s="753">
        <f>'שורות 21-1'!R49:AD49</f>
        <v>0</v>
      </c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42" t="str">
        <f>'שורות 21-1'!AE49:AF49</f>
        <v>% שכר לתשלום</v>
      </c>
      <c r="AF49" s="743"/>
      <c r="AG49" s="177" t="s">
        <v>39</v>
      </c>
      <c r="AH49" s="178"/>
      <c r="AI49" s="178"/>
      <c r="AJ49" s="178"/>
      <c r="AK49" s="741"/>
      <c r="AL49" s="741"/>
      <c r="AM49" s="247"/>
      <c r="AN49" s="187"/>
    </row>
    <row r="50" spans="1:40" ht="7.5" customHeight="1" x14ac:dyDescent="0.2">
      <c r="B50" s="48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32"/>
      <c r="AI50" s="33"/>
      <c r="AJ50" s="33"/>
      <c r="AK50" s="32"/>
      <c r="AL50" s="123"/>
      <c r="AM50" s="123"/>
      <c r="AN50" s="123"/>
    </row>
    <row r="51" spans="1:40" x14ac:dyDescent="0.2">
      <c r="B51" s="48" t="s">
        <v>69</v>
      </c>
      <c r="C51" s="437" t="s">
        <v>104</v>
      </c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9"/>
      <c r="R51" s="429" t="str">
        <f>'שורות 21-1'!R51:AD51</f>
        <v>סוג החשבון</v>
      </c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253"/>
      <c r="AH51" s="180"/>
      <c r="AI51" s="180"/>
      <c r="AJ51" s="180"/>
      <c r="AK51" s="180"/>
      <c r="AL51" s="180"/>
      <c r="AM51" s="180"/>
      <c r="AN51" s="180"/>
    </row>
    <row r="52" spans="1:40" ht="7.5" customHeight="1" x14ac:dyDescent="0.2">
      <c r="B52" s="48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32"/>
      <c r="AI52" s="33"/>
      <c r="AJ52" s="33"/>
      <c r="AK52" s="32"/>
      <c r="AL52" s="123"/>
      <c r="AM52" s="123"/>
      <c r="AN52" s="123"/>
    </row>
    <row r="53" spans="1:40" x14ac:dyDescent="0.2">
      <c r="B53" s="48" t="s">
        <v>73</v>
      </c>
      <c r="C53" s="437" t="s">
        <v>85</v>
      </c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9"/>
      <c r="R53" s="803">
        <f>'שורות 21-1'!R53:AD53</f>
        <v>0</v>
      </c>
      <c r="S53" s="804"/>
      <c r="T53" s="804"/>
      <c r="U53" s="804"/>
      <c r="V53" s="804"/>
      <c r="W53" s="804"/>
      <c r="X53" s="804"/>
      <c r="Y53" s="804"/>
      <c r="Z53" s="804"/>
      <c r="AA53" s="804"/>
      <c r="AB53" s="804"/>
      <c r="AC53" s="804"/>
      <c r="AD53" s="804"/>
      <c r="AE53" s="252"/>
      <c r="AF53" s="252"/>
      <c r="AG53" s="252"/>
      <c r="AH53" s="181"/>
      <c r="AI53" s="181"/>
      <c r="AJ53" s="181"/>
      <c r="AK53" s="181"/>
      <c r="AL53" s="181"/>
      <c r="AM53" s="181"/>
      <c r="AN53" s="181"/>
    </row>
    <row r="54" spans="1:40" ht="7.5" customHeight="1" x14ac:dyDescent="0.2">
      <c r="B54" s="48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32"/>
      <c r="AI54" s="33"/>
      <c r="AJ54" s="33"/>
      <c r="AK54" s="32"/>
      <c r="AL54" s="123"/>
      <c r="AM54" s="123"/>
      <c r="AN54" s="123"/>
    </row>
    <row r="55" spans="1:40" x14ac:dyDescent="0.2">
      <c r="B55" s="48" t="s">
        <v>74</v>
      </c>
      <c r="C55" s="777" t="s">
        <v>86</v>
      </c>
      <c r="D55" s="778"/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9"/>
      <c r="R55" s="803">
        <f>'שורות 21-1'!R55:AD55</f>
        <v>0</v>
      </c>
      <c r="S55" s="804"/>
      <c r="T55" s="804"/>
      <c r="U55" s="804"/>
      <c r="V55" s="804"/>
      <c r="W55" s="804"/>
      <c r="X55" s="804"/>
      <c r="Y55" s="804"/>
      <c r="Z55" s="804"/>
      <c r="AA55" s="804"/>
      <c r="AB55" s="804"/>
      <c r="AC55" s="804"/>
      <c r="AD55" s="804"/>
      <c r="AE55" s="252"/>
      <c r="AF55" s="252"/>
      <c r="AG55" s="252"/>
      <c r="AH55" s="181"/>
      <c r="AI55" s="181"/>
      <c r="AJ55" s="181"/>
      <c r="AK55" s="181"/>
      <c r="AL55" s="181"/>
      <c r="AM55" s="181"/>
      <c r="AN55" s="181"/>
    </row>
    <row r="56" spans="1:40" ht="7.5" customHeight="1" x14ac:dyDescent="0.2">
      <c r="B56" s="48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1"/>
      <c r="S56" s="51"/>
      <c r="T56" s="51"/>
      <c r="U56" s="51"/>
      <c r="V56" s="51"/>
      <c r="W56" s="51"/>
      <c r="X56" s="51"/>
      <c r="Y56" s="51"/>
      <c r="Z56" s="63"/>
      <c r="AA56" s="63"/>
      <c r="AB56" s="63"/>
      <c r="AC56" s="63"/>
      <c r="AD56" s="63"/>
      <c r="AE56" s="51"/>
      <c r="AF56" s="51"/>
      <c r="AG56" s="51"/>
      <c r="AH56" s="32"/>
      <c r="AI56" s="33"/>
      <c r="AJ56" s="33"/>
      <c r="AK56" s="32"/>
      <c r="AL56" s="123"/>
      <c r="AM56" s="123"/>
      <c r="AN56" s="123"/>
    </row>
    <row r="57" spans="1:40" ht="19.5" customHeight="1" x14ac:dyDescent="0.2">
      <c r="B57" s="48" t="s">
        <v>75</v>
      </c>
      <c r="C57" s="437" t="s">
        <v>61</v>
      </c>
      <c r="D57" s="438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9"/>
      <c r="R57" s="432">
        <f>'שורות 21-1'!R57:Y57</f>
        <v>0</v>
      </c>
      <c r="S57" s="432"/>
      <c r="T57" s="432"/>
      <c r="U57" s="432"/>
      <c r="V57" s="432"/>
      <c r="W57" s="432"/>
      <c r="X57" s="432"/>
      <c r="Y57" s="432"/>
      <c r="Z57" s="398" t="s">
        <v>62</v>
      </c>
      <c r="AA57" s="399"/>
      <c r="AB57" s="399"/>
      <c r="AC57" s="399"/>
      <c r="AD57" s="400"/>
      <c r="AE57" s="431">
        <f>'שורות 21-1'!AE57:AG57</f>
        <v>0</v>
      </c>
      <c r="AF57" s="432"/>
      <c r="AG57" s="433"/>
      <c r="AH57" s="182"/>
      <c r="AI57" s="182"/>
      <c r="AJ57" s="182"/>
      <c r="AK57" s="182"/>
      <c r="AL57" s="182"/>
      <c r="AM57" s="182"/>
      <c r="AN57" s="182"/>
    </row>
    <row r="58" spans="1:40" ht="7.5" customHeight="1" x14ac:dyDescent="0.2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1"/>
      <c r="Y58" s="51"/>
      <c r="Z58" s="51"/>
      <c r="AA58" s="51"/>
      <c r="AB58" s="64"/>
      <c r="AC58" s="51"/>
      <c r="AD58" s="51"/>
      <c r="AE58" s="51"/>
      <c r="AF58" s="51"/>
      <c r="AG58" s="51"/>
      <c r="AH58" s="32"/>
      <c r="AI58" s="33"/>
      <c r="AJ58" s="33"/>
      <c r="AK58" s="32"/>
      <c r="AL58" s="123"/>
      <c r="AM58" s="123"/>
      <c r="AN58" s="123"/>
    </row>
    <row r="59" spans="1:40" ht="19.5" customHeight="1" x14ac:dyDescent="0.2">
      <c r="B59" s="48" t="s">
        <v>76</v>
      </c>
      <c r="C59" s="738" t="s">
        <v>81</v>
      </c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40"/>
      <c r="R59" s="65" t="s">
        <v>77</v>
      </c>
      <c r="S59" s="776">
        <f>'שורות 21-1'!S59:AA59</f>
        <v>0</v>
      </c>
      <c r="T59" s="427"/>
      <c r="U59" s="427"/>
      <c r="V59" s="427"/>
      <c r="W59" s="427"/>
      <c r="X59" s="427"/>
      <c r="Y59" s="427"/>
      <c r="Z59" s="427"/>
      <c r="AA59" s="428"/>
      <c r="AB59" s="65" t="s">
        <v>78</v>
      </c>
      <c r="AC59" s="263" t="s">
        <v>108</v>
      </c>
      <c r="AD59" s="426">
        <f>'שורות 21-1'!AD59:AG59</f>
        <v>0</v>
      </c>
      <c r="AE59" s="427"/>
      <c r="AF59" s="427"/>
      <c r="AG59" s="428"/>
      <c r="AH59" s="180"/>
      <c r="AI59" s="180"/>
      <c r="AJ59" s="180"/>
      <c r="AK59" s="180"/>
      <c r="AL59" s="180"/>
      <c r="AM59" s="180"/>
      <c r="AN59" s="180"/>
    </row>
    <row r="60" spans="1:40" ht="7.5" customHeight="1" x14ac:dyDescent="0.2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6"/>
      <c r="AF60" s="56"/>
      <c r="AG60" s="56"/>
      <c r="AH60" s="123"/>
      <c r="AI60" s="94"/>
      <c r="AJ60" s="94"/>
      <c r="AK60" s="123"/>
      <c r="AL60" s="123"/>
      <c r="AM60" s="123"/>
      <c r="AN60" s="123"/>
    </row>
    <row r="61" spans="1:40" x14ac:dyDescent="0.2">
      <c r="A61" s="2"/>
      <c r="B61" s="38"/>
      <c r="C61" s="398" t="s">
        <v>80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0"/>
      <c r="R61" s="424" t="str">
        <f>R41</f>
        <v xml:space="preserve">בעת מילוי הטופס יש לרשום מידע בלתי מסווג בלבד </v>
      </c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57"/>
      <c r="AI61" s="57"/>
      <c r="AJ61" s="57"/>
      <c r="AK61" s="57"/>
      <c r="AL61" s="57"/>
      <c r="AM61" s="57"/>
      <c r="AN61" s="57"/>
    </row>
    <row r="62" spans="1:40" x14ac:dyDescent="0.2">
      <c r="B62" s="50"/>
    </row>
    <row r="63" spans="1:40" x14ac:dyDescent="0.2">
      <c r="B63" s="734" t="s">
        <v>60</v>
      </c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34"/>
      <c r="V63" s="734"/>
      <c r="W63" s="734"/>
      <c r="X63" s="734"/>
      <c r="Y63" s="734"/>
      <c r="Z63" s="734"/>
      <c r="AA63" s="734"/>
      <c r="AB63" s="734"/>
      <c r="AC63" s="734"/>
      <c r="AD63" s="734"/>
      <c r="AE63" s="734"/>
      <c r="AF63" s="734"/>
      <c r="AG63" s="734"/>
      <c r="AH63" s="734"/>
      <c r="AI63" s="734"/>
      <c r="AJ63" s="734"/>
      <c r="AK63" s="734"/>
      <c r="AL63" s="734"/>
      <c r="AM63" s="734"/>
      <c r="AN63" s="734"/>
    </row>
    <row r="64" spans="1:40" ht="7.5" customHeight="1" x14ac:dyDescent="0.2">
      <c r="B64" s="50"/>
      <c r="C64" s="50"/>
      <c r="D64" s="50"/>
      <c r="E64" s="50"/>
      <c r="F64" s="50"/>
      <c r="G64" s="50"/>
      <c r="H64" s="50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1"/>
      <c r="T64" s="51"/>
      <c r="U64" s="51"/>
      <c r="V64" s="66"/>
      <c r="W64" s="66"/>
      <c r="X64" s="66"/>
      <c r="Y64" s="66"/>
      <c r="Z64" s="51"/>
      <c r="AA64" s="51"/>
      <c r="AB64" s="51"/>
      <c r="AC64" s="51"/>
      <c r="AD64" s="51"/>
      <c r="AE64" s="66"/>
      <c r="AF64" s="66"/>
      <c r="AG64" s="66"/>
      <c r="AH64" s="51"/>
      <c r="AI64" s="62"/>
      <c r="AJ64" s="62"/>
      <c r="AK64" s="51"/>
      <c r="AL64" s="114"/>
      <c r="AM64" s="114"/>
      <c r="AN64" s="114"/>
    </row>
    <row r="65" spans="1:46" x14ac:dyDescent="0.2">
      <c r="C65" s="398" t="s">
        <v>52</v>
      </c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400"/>
      <c r="V65" s="436">
        <f>'שורות 21-1'!V65:Y65</f>
        <v>0</v>
      </c>
      <c r="W65" s="436"/>
      <c r="X65" s="436"/>
      <c r="Y65" s="436"/>
      <c r="Z65" s="398" t="s">
        <v>53</v>
      </c>
      <c r="AA65" s="399"/>
      <c r="AB65" s="399"/>
      <c r="AC65" s="399"/>
      <c r="AD65" s="400"/>
      <c r="AE65" s="431">
        <f>'שורות 21-1'!AE65:AG65</f>
        <v>0</v>
      </c>
      <c r="AF65" s="432"/>
      <c r="AG65" s="433"/>
      <c r="AH65" s="51"/>
      <c r="AI65" s="51"/>
      <c r="AJ65" s="51"/>
      <c r="AK65" s="51"/>
      <c r="AL65" s="51"/>
      <c r="AM65" s="51"/>
      <c r="AN65" s="51"/>
    </row>
    <row r="66" spans="1:46" ht="7.5" customHeight="1" x14ac:dyDescent="0.2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2"/>
      <c r="AF66" s="52"/>
      <c r="AG66" s="52"/>
      <c r="AH66" s="51"/>
      <c r="AI66" s="62"/>
      <c r="AJ66" s="62"/>
      <c r="AK66" s="51"/>
      <c r="AL66" s="114"/>
      <c r="AM66" s="114"/>
      <c r="AN66" s="114"/>
    </row>
    <row r="68" spans="1:46" ht="36" customHeight="1" x14ac:dyDescent="0.2">
      <c r="B68" s="397" t="s">
        <v>131</v>
      </c>
      <c r="C68" s="397" t="s">
        <v>119</v>
      </c>
      <c r="D68" s="384" t="s">
        <v>148</v>
      </c>
      <c r="E68" s="384"/>
      <c r="F68" s="384"/>
      <c r="G68" s="384"/>
      <c r="H68" s="384"/>
      <c r="I68" s="384"/>
      <c r="J68" s="384"/>
      <c r="K68" s="384"/>
      <c r="L68" s="384"/>
      <c r="M68" s="397" t="s">
        <v>150</v>
      </c>
      <c r="N68" s="397"/>
      <c r="O68" s="735" t="s">
        <v>151</v>
      </c>
      <c r="P68" s="735"/>
      <c r="Q68" s="735"/>
      <c r="R68" s="735"/>
      <c r="S68" s="735" t="s">
        <v>163</v>
      </c>
      <c r="T68" s="735"/>
      <c r="U68" s="735"/>
      <c r="V68" s="735"/>
      <c r="W68" s="735"/>
      <c r="X68" s="735"/>
      <c r="Y68" s="735"/>
      <c r="Z68" s="434" t="s">
        <v>162</v>
      </c>
      <c r="AA68" s="434"/>
      <c r="AB68" s="434"/>
      <c r="AC68" s="434"/>
      <c r="AD68" s="434"/>
      <c r="AE68" s="434" t="s">
        <v>154</v>
      </c>
      <c r="AF68" s="434"/>
      <c r="AG68" s="434"/>
      <c r="AH68" s="404" t="s">
        <v>164</v>
      </c>
      <c r="AI68" s="404"/>
      <c r="AJ68" s="404" t="s">
        <v>153</v>
      </c>
      <c r="AK68" s="404"/>
      <c r="AL68" s="404" t="s">
        <v>149</v>
      </c>
      <c r="AM68" s="404"/>
      <c r="AN68" s="404"/>
      <c r="AO68" s="404" t="s">
        <v>166</v>
      </c>
      <c r="AS68" s="388" t="s">
        <v>147</v>
      </c>
      <c r="AT68" s="389"/>
    </row>
    <row r="69" spans="1:46" ht="28.5" customHeight="1" x14ac:dyDescent="0.2">
      <c r="B69" s="397"/>
      <c r="C69" s="397"/>
      <c r="D69" s="384"/>
      <c r="E69" s="384"/>
      <c r="F69" s="384"/>
      <c r="G69" s="384"/>
      <c r="H69" s="384"/>
      <c r="I69" s="384"/>
      <c r="J69" s="384"/>
      <c r="K69" s="384"/>
      <c r="L69" s="384"/>
      <c r="M69" s="397"/>
      <c r="N69" s="397"/>
      <c r="O69" s="735"/>
      <c r="P69" s="735"/>
      <c r="Q69" s="735"/>
      <c r="R69" s="735"/>
      <c r="S69" s="735"/>
      <c r="T69" s="735"/>
      <c r="U69" s="735"/>
      <c r="V69" s="735"/>
      <c r="W69" s="735"/>
      <c r="X69" s="735"/>
      <c r="Y69" s="735"/>
      <c r="Z69" s="435"/>
      <c r="AA69" s="435"/>
      <c r="AB69" s="435"/>
      <c r="AC69" s="435"/>
      <c r="AD69" s="435"/>
      <c r="AE69" s="435"/>
      <c r="AF69" s="435"/>
      <c r="AG69" s="435"/>
      <c r="AH69" s="404"/>
      <c r="AI69" s="404"/>
      <c r="AJ69" s="404"/>
      <c r="AK69" s="404"/>
      <c r="AL69" s="404"/>
      <c r="AM69" s="404"/>
      <c r="AN69" s="404"/>
      <c r="AO69" s="404"/>
      <c r="AS69" s="390"/>
      <c r="AT69" s="391"/>
    </row>
    <row r="70" spans="1:46" x14ac:dyDescent="0.2">
      <c r="B70" s="246" t="s">
        <v>5</v>
      </c>
      <c r="C70" s="362" t="s">
        <v>6</v>
      </c>
      <c r="D70" s="384" t="s">
        <v>10</v>
      </c>
      <c r="E70" s="384"/>
      <c r="F70" s="384"/>
      <c r="G70" s="384"/>
      <c r="H70" s="384"/>
      <c r="I70" s="384"/>
      <c r="J70" s="384"/>
      <c r="K70" s="384"/>
      <c r="L70" s="384"/>
      <c r="M70" s="384" t="s">
        <v>7</v>
      </c>
      <c r="N70" s="384"/>
      <c r="O70" s="384" t="s">
        <v>8</v>
      </c>
      <c r="P70" s="384"/>
      <c r="Q70" s="384"/>
      <c r="R70" s="384"/>
      <c r="S70" s="731" t="s">
        <v>171</v>
      </c>
      <c r="T70" s="732"/>
      <c r="U70" s="732"/>
      <c r="V70" s="732"/>
      <c r="W70" s="732"/>
      <c r="X70" s="732"/>
      <c r="Y70" s="733"/>
      <c r="Z70" s="401" t="s">
        <v>132</v>
      </c>
      <c r="AA70" s="402"/>
      <c r="AB70" s="402"/>
      <c r="AC70" s="402"/>
      <c r="AD70" s="403"/>
      <c r="AE70" s="394" t="s">
        <v>24</v>
      </c>
      <c r="AF70" s="394"/>
      <c r="AG70" s="395"/>
      <c r="AH70" s="384" t="s">
        <v>25</v>
      </c>
      <c r="AI70" s="384"/>
      <c r="AJ70" s="384" t="s">
        <v>26</v>
      </c>
      <c r="AK70" s="384"/>
      <c r="AL70" s="384" t="s">
        <v>144</v>
      </c>
      <c r="AM70" s="384"/>
      <c r="AN70" s="384"/>
      <c r="AO70" s="365" t="s">
        <v>167</v>
      </c>
      <c r="AS70" s="392" t="s">
        <v>23</v>
      </c>
      <c r="AT70" s="393"/>
    </row>
    <row r="71" spans="1:46" s="68" customFormat="1" ht="18.75" x14ac:dyDescent="0.3">
      <c r="A71" s="67"/>
      <c r="B71" s="273">
        <v>43</v>
      </c>
      <c r="C71" s="219" t="s">
        <v>155</v>
      </c>
      <c r="D71" s="805" t="s">
        <v>146</v>
      </c>
      <c r="E71" s="805"/>
      <c r="F71" s="805"/>
      <c r="G71" s="805"/>
      <c r="H71" s="805"/>
      <c r="I71" s="805"/>
      <c r="J71" s="805"/>
      <c r="K71" s="805"/>
      <c r="L71" s="805"/>
      <c r="M71" s="806">
        <f>'שורות 42-22'!M92:N92</f>
        <v>0</v>
      </c>
      <c r="N71" s="806"/>
      <c r="O71" s="807"/>
      <c r="P71" s="807"/>
      <c r="Q71" s="807"/>
      <c r="R71" s="807"/>
      <c r="S71" s="808">
        <f>'שורות 42-22'!S92:Y92</f>
        <v>0</v>
      </c>
      <c r="T71" s="808"/>
      <c r="U71" s="808"/>
      <c r="V71" s="808"/>
      <c r="W71" s="808"/>
      <c r="X71" s="808"/>
      <c r="Y71" s="808"/>
      <c r="Z71" s="396">
        <f>'שורות 42-22'!Z92:AD92</f>
        <v>0</v>
      </c>
      <c r="AA71" s="396"/>
      <c r="AB71" s="396"/>
      <c r="AC71" s="396"/>
      <c r="AD71" s="396"/>
      <c r="AE71" s="396">
        <f>'שורות 42-22'!AE92:AG92</f>
        <v>0</v>
      </c>
      <c r="AF71" s="396"/>
      <c r="AG71" s="396"/>
      <c r="AH71" s="396">
        <f>'שורות 42-22'!AH92:AI92</f>
        <v>0</v>
      </c>
      <c r="AI71" s="396"/>
      <c r="AJ71" s="809"/>
      <c r="AK71" s="809"/>
      <c r="AL71" s="396">
        <f>'שורות 42-22'!AL92:AN92</f>
        <v>0</v>
      </c>
      <c r="AM71" s="396"/>
      <c r="AN71" s="396"/>
      <c r="AO71" s="368">
        <f>'שורות 42-22'!AO92</f>
        <v>0</v>
      </c>
      <c r="AS71" s="381">
        <f>'שורות 42-22'!AT92:AT92</f>
        <v>0</v>
      </c>
      <c r="AT71" s="383"/>
    </row>
    <row r="72" spans="1:46" s="68" customFormat="1" ht="18.75" x14ac:dyDescent="0.3">
      <c r="A72" s="67"/>
      <c r="B72" s="175">
        <v>44</v>
      </c>
      <c r="C72" s="176"/>
      <c r="D72" s="720"/>
      <c r="E72" s="720"/>
      <c r="F72" s="720"/>
      <c r="G72" s="720"/>
      <c r="H72" s="720"/>
      <c r="I72" s="720"/>
      <c r="J72" s="720"/>
      <c r="K72" s="720"/>
      <c r="L72" s="720"/>
      <c r="M72" s="725"/>
      <c r="N72" s="725"/>
      <c r="O72" s="417"/>
      <c r="P72" s="417"/>
      <c r="Q72" s="417"/>
      <c r="R72" s="417"/>
      <c r="S72" s="416" t="str">
        <f t="shared" ref="S72" si="0">IF(M72="","",M72*O72*(1-AJ72))</f>
        <v/>
      </c>
      <c r="T72" s="416"/>
      <c r="U72" s="416"/>
      <c r="V72" s="416"/>
      <c r="W72" s="416"/>
      <c r="X72" s="416"/>
      <c r="Y72" s="416"/>
      <c r="Z72" s="385"/>
      <c r="AA72" s="385"/>
      <c r="AB72" s="385"/>
      <c r="AC72" s="385"/>
      <c r="AD72" s="385"/>
      <c r="AE72" s="385"/>
      <c r="AF72" s="385"/>
      <c r="AG72" s="385"/>
      <c r="AH72" s="396" t="str">
        <f t="shared" ref="AH72" si="1">IF(AL72="","",IF(AJ72="",AL72,AL72/(1-AJ72)))</f>
        <v/>
      </c>
      <c r="AI72" s="396"/>
      <c r="AJ72" s="414"/>
      <c r="AK72" s="414"/>
      <c r="AL72" s="381" t="str">
        <f t="shared" ref="AL72" si="2">IF(S72="","",IF($AE$49=95%,95%*(S72-Z72),IF($AE$49=100%,S72-AE72,0)))</f>
        <v/>
      </c>
      <c r="AM72" s="382"/>
      <c r="AN72" s="383"/>
      <c r="AO72" s="368" t="str">
        <f t="shared" ref="AO72:AO91" si="3">IF(D72="","",M72-S72/(1-AJ72))</f>
        <v/>
      </c>
      <c r="AS72" s="386" t="str">
        <f>IF(AJ72="","",AE72/(1-AJ72))</f>
        <v/>
      </c>
      <c r="AT72" s="387"/>
    </row>
    <row r="73" spans="1:46" s="68" customFormat="1" ht="18.75" x14ac:dyDescent="0.3">
      <c r="A73" s="67"/>
      <c r="B73" s="175">
        <v>45</v>
      </c>
      <c r="C73" s="176"/>
      <c r="D73" s="720"/>
      <c r="E73" s="720"/>
      <c r="F73" s="720"/>
      <c r="G73" s="720"/>
      <c r="H73" s="720"/>
      <c r="I73" s="720"/>
      <c r="J73" s="720"/>
      <c r="K73" s="720"/>
      <c r="L73" s="720"/>
      <c r="M73" s="725"/>
      <c r="N73" s="725"/>
      <c r="O73" s="417"/>
      <c r="P73" s="417"/>
      <c r="Q73" s="417"/>
      <c r="R73" s="417"/>
      <c r="S73" s="416" t="str">
        <f t="shared" ref="S73:S91" si="4">IF(M73="","",M73*O73*(1-AJ73))</f>
        <v/>
      </c>
      <c r="T73" s="416"/>
      <c r="U73" s="416"/>
      <c r="V73" s="416"/>
      <c r="W73" s="416"/>
      <c r="X73" s="416"/>
      <c r="Y73" s="416"/>
      <c r="Z73" s="385"/>
      <c r="AA73" s="385"/>
      <c r="AB73" s="385"/>
      <c r="AC73" s="385"/>
      <c r="AD73" s="385"/>
      <c r="AE73" s="385"/>
      <c r="AF73" s="385"/>
      <c r="AG73" s="385"/>
      <c r="AH73" s="396" t="str">
        <f t="shared" ref="AH73:AH91" si="5">IF(AL73="","",IF(AJ73="",AL73,AL73/(1-AJ73)))</f>
        <v/>
      </c>
      <c r="AI73" s="396"/>
      <c r="AJ73" s="414"/>
      <c r="AK73" s="414"/>
      <c r="AL73" s="381" t="str">
        <f t="shared" ref="AL73:AL91" si="6">IF(S73="","",IF($AE$49=95%,95%*(S73-Z73),IF($AE$49=100%,S73-AE73,0)))</f>
        <v/>
      </c>
      <c r="AM73" s="382"/>
      <c r="AN73" s="383"/>
      <c r="AO73" s="368" t="str">
        <f t="shared" si="3"/>
        <v/>
      </c>
      <c r="AS73" s="386" t="str">
        <f t="shared" ref="AS73:AS91" si="7">IF(AJ73="","",AE73/(1-AJ73))</f>
        <v/>
      </c>
      <c r="AT73" s="387"/>
    </row>
    <row r="74" spans="1:46" s="68" customFormat="1" ht="18.75" x14ac:dyDescent="0.3">
      <c r="A74" s="67"/>
      <c r="B74" s="175">
        <v>46</v>
      </c>
      <c r="C74" s="176"/>
      <c r="D74" s="720"/>
      <c r="E74" s="720"/>
      <c r="F74" s="720"/>
      <c r="G74" s="720"/>
      <c r="H74" s="720"/>
      <c r="I74" s="720"/>
      <c r="J74" s="720"/>
      <c r="K74" s="720"/>
      <c r="L74" s="720"/>
      <c r="M74" s="725"/>
      <c r="N74" s="725"/>
      <c r="O74" s="417"/>
      <c r="P74" s="417"/>
      <c r="Q74" s="417"/>
      <c r="R74" s="417"/>
      <c r="S74" s="416" t="str">
        <f t="shared" si="4"/>
        <v/>
      </c>
      <c r="T74" s="416"/>
      <c r="U74" s="416"/>
      <c r="V74" s="416"/>
      <c r="W74" s="416"/>
      <c r="X74" s="416"/>
      <c r="Y74" s="416"/>
      <c r="Z74" s="385"/>
      <c r="AA74" s="385"/>
      <c r="AB74" s="385"/>
      <c r="AC74" s="385"/>
      <c r="AD74" s="385"/>
      <c r="AE74" s="385"/>
      <c r="AF74" s="385"/>
      <c r="AG74" s="385"/>
      <c r="AH74" s="396" t="str">
        <f t="shared" si="5"/>
        <v/>
      </c>
      <c r="AI74" s="396"/>
      <c r="AJ74" s="414"/>
      <c r="AK74" s="414"/>
      <c r="AL74" s="381" t="str">
        <f t="shared" si="6"/>
        <v/>
      </c>
      <c r="AM74" s="382"/>
      <c r="AN74" s="383"/>
      <c r="AO74" s="368" t="str">
        <f t="shared" si="3"/>
        <v/>
      </c>
      <c r="AS74" s="386" t="str">
        <f t="shared" si="7"/>
        <v/>
      </c>
      <c r="AT74" s="387"/>
    </row>
    <row r="75" spans="1:46" s="68" customFormat="1" ht="18.75" x14ac:dyDescent="0.3">
      <c r="A75" s="67"/>
      <c r="B75" s="175">
        <v>47</v>
      </c>
      <c r="C75" s="176"/>
      <c r="D75" s="720"/>
      <c r="E75" s="720"/>
      <c r="F75" s="720"/>
      <c r="G75" s="720"/>
      <c r="H75" s="720"/>
      <c r="I75" s="720"/>
      <c r="J75" s="720"/>
      <c r="K75" s="720"/>
      <c r="L75" s="720"/>
      <c r="M75" s="725"/>
      <c r="N75" s="725"/>
      <c r="O75" s="417"/>
      <c r="P75" s="417"/>
      <c r="Q75" s="417"/>
      <c r="R75" s="417"/>
      <c r="S75" s="416" t="str">
        <f t="shared" si="4"/>
        <v/>
      </c>
      <c r="T75" s="416"/>
      <c r="U75" s="416"/>
      <c r="V75" s="416"/>
      <c r="W75" s="416"/>
      <c r="X75" s="416"/>
      <c r="Y75" s="416"/>
      <c r="Z75" s="385"/>
      <c r="AA75" s="385"/>
      <c r="AB75" s="385"/>
      <c r="AC75" s="385"/>
      <c r="AD75" s="385"/>
      <c r="AE75" s="385"/>
      <c r="AF75" s="385"/>
      <c r="AG75" s="385"/>
      <c r="AH75" s="396" t="str">
        <f t="shared" si="5"/>
        <v/>
      </c>
      <c r="AI75" s="396"/>
      <c r="AJ75" s="414"/>
      <c r="AK75" s="414"/>
      <c r="AL75" s="381" t="str">
        <f t="shared" si="6"/>
        <v/>
      </c>
      <c r="AM75" s="382"/>
      <c r="AN75" s="383"/>
      <c r="AO75" s="368" t="str">
        <f t="shared" si="3"/>
        <v/>
      </c>
      <c r="AS75" s="386" t="str">
        <f t="shared" si="7"/>
        <v/>
      </c>
      <c r="AT75" s="387"/>
    </row>
    <row r="76" spans="1:46" s="68" customFormat="1" ht="18.75" x14ac:dyDescent="0.3">
      <c r="A76" s="67"/>
      <c r="B76" s="175">
        <v>48</v>
      </c>
      <c r="C76" s="176"/>
      <c r="D76" s="720"/>
      <c r="E76" s="720"/>
      <c r="F76" s="720"/>
      <c r="G76" s="720"/>
      <c r="H76" s="720"/>
      <c r="I76" s="720"/>
      <c r="J76" s="720"/>
      <c r="K76" s="720"/>
      <c r="L76" s="720"/>
      <c r="M76" s="725"/>
      <c r="N76" s="725"/>
      <c r="O76" s="417"/>
      <c r="P76" s="417"/>
      <c r="Q76" s="417"/>
      <c r="R76" s="417"/>
      <c r="S76" s="416" t="str">
        <f t="shared" si="4"/>
        <v/>
      </c>
      <c r="T76" s="416"/>
      <c r="U76" s="416"/>
      <c r="V76" s="416"/>
      <c r="W76" s="416"/>
      <c r="X76" s="416"/>
      <c r="Y76" s="416"/>
      <c r="Z76" s="385"/>
      <c r="AA76" s="385"/>
      <c r="AB76" s="385"/>
      <c r="AC76" s="385"/>
      <c r="AD76" s="385"/>
      <c r="AE76" s="385"/>
      <c r="AF76" s="385"/>
      <c r="AG76" s="385"/>
      <c r="AH76" s="396" t="str">
        <f t="shared" si="5"/>
        <v/>
      </c>
      <c r="AI76" s="396"/>
      <c r="AJ76" s="414"/>
      <c r="AK76" s="414"/>
      <c r="AL76" s="381" t="str">
        <f t="shared" si="6"/>
        <v/>
      </c>
      <c r="AM76" s="382"/>
      <c r="AN76" s="383"/>
      <c r="AO76" s="368" t="str">
        <f t="shared" si="3"/>
        <v/>
      </c>
      <c r="AS76" s="386" t="str">
        <f t="shared" si="7"/>
        <v/>
      </c>
      <c r="AT76" s="387"/>
    </row>
    <row r="77" spans="1:46" s="68" customFormat="1" ht="18.75" x14ac:dyDescent="0.3">
      <c r="A77" s="67"/>
      <c r="B77" s="175">
        <v>49</v>
      </c>
      <c r="C77" s="176"/>
      <c r="D77" s="720"/>
      <c r="E77" s="720"/>
      <c r="F77" s="720"/>
      <c r="G77" s="720"/>
      <c r="H77" s="720"/>
      <c r="I77" s="720"/>
      <c r="J77" s="720"/>
      <c r="K77" s="720"/>
      <c r="L77" s="720"/>
      <c r="M77" s="725"/>
      <c r="N77" s="725"/>
      <c r="O77" s="417"/>
      <c r="P77" s="417"/>
      <c r="Q77" s="417"/>
      <c r="R77" s="417"/>
      <c r="S77" s="416" t="str">
        <f t="shared" si="4"/>
        <v/>
      </c>
      <c r="T77" s="416"/>
      <c r="U77" s="416"/>
      <c r="V77" s="416"/>
      <c r="W77" s="416"/>
      <c r="X77" s="416"/>
      <c r="Y77" s="416"/>
      <c r="Z77" s="385"/>
      <c r="AA77" s="385"/>
      <c r="AB77" s="385"/>
      <c r="AC77" s="385"/>
      <c r="AD77" s="385"/>
      <c r="AE77" s="385"/>
      <c r="AF77" s="385"/>
      <c r="AG77" s="385"/>
      <c r="AH77" s="396" t="str">
        <f t="shared" si="5"/>
        <v/>
      </c>
      <c r="AI77" s="396"/>
      <c r="AJ77" s="414"/>
      <c r="AK77" s="414"/>
      <c r="AL77" s="381" t="str">
        <f t="shared" si="6"/>
        <v/>
      </c>
      <c r="AM77" s="382"/>
      <c r="AN77" s="383"/>
      <c r="AO77" s="368" t="str">
        <f t="shared" si="3"/>
        <v/>
      </c>
      <c r="AS77" s="386" t="str">
        <f t="shared" si="7"/>
        <v/>
      </c>
      <c r="AT77" s="387"/>
    </row>
    <row r="78" spans="1:46" s="68" customFormat="1" ht="18.75" x14ac:dyDescent="0.3">
      <c r="A78" s="67"/>
      <c r="B78" s="175">
        <v>50</v>
      </c>
      <c r="C78" s="176"/>
      <c r="D78" s="720"/>
      <c r="E78" s="720"/>
      <c r="F78" s="720"/>
      <c r="G78" s="720"/>
      <c r="H78" s="720"/>
      <c r="I78" s="720"/>
      <c r="J78" s="720"/>
      <c r="K78" s="720"/>
      <c r="L78" s="720"/>
      <c r="M78" s="725"/>
      <c r="N78" s="725"/>
      <c r="O78" s="417"/>
      <c r="P78" s="417"/>
      <c r="Q78" s="417"/>
      <c r="R78" s="417"/>
      <c r="S78" s="416" t="str">
        <f t="shared" si="4"/>
        <v/>
      </c>
      <c r="T78" s="416"/>
      <c r="U78" s="416"/>
      <c r="V78" s="416"/>
      <c r="W78" s="416"/>
      <c r="X78" s="416"/>
      <c r="Y78" s="416"/>
      <c r="Z78" s="385"/>
      <c r="AA78" s="385"/>
      <c r="AB78" s="385"/>
      <c r="AC78" s="385"/>
      <c r="AD78" s="385"/>
      <c r="AE78" s="385"/>
      <c r="AF78" s="385"/>
      <c r="AG78" s="385"/>
      <c r="AH78" s="396" t="str">
        <f t="shared" si="5"/>
        <v/>
      </c>
      <c r="AI78" s="396"/>
      <c r="AJ78" s="414"/>
      <c r="AK78" s="414"/>
      <c r="AL78" s="381" t="str">
        <f t="shared" si="6"/>
        <v/>
      </c>
      <c r="AM78" s="382"/>
      <c r="AN78" s="383"/>
      <c r="AO78" s="368" t="str">
        <f t="shared" si="3"/>
        <v/>
      </c>
      <c r="AS78" s="386" t="str">
        <f t="shared" si="7"/>
        <v/>
      </c>
      <c r="AT78" s="387"/>
    </row>
    <row r="79" spans="1:46" s="68" customFormat="1" ht="18.75" x14ac:dyDescent="0.3">
      <c r="A79" s="67"/>
      <c r="B79" s="175">
        <v>51</v>
      </c>
      <c r="C79" s="176"/>
      <c r="D79" s="720"/>
      <c r="E79" s="720"/>
      <c r="F79" s="720"/>
      <c r="G79" s="720"/>
      <c r="H79" s="720"/>
      <c r="I79" s="720"/>
      <c r="J79" s="720"/>
      <c r="K79" s="720"/>
      <c r="L79" s="720"/>
      <c r="M79" s="725"/>
      <c r="N79" s="725"/>
      <c r="O79" s="417"/>
      <c r="P79" s="417"/>
      <c r="Q79" s="417"/>
      <c r="R79" s="417"/>
      <c r="S79" s="416" t="str">
        <f t="shared" si="4"/>
        <v/>
      </c>
      <c r="T79" s="416"/>
      <c r="U79" s="416"/>
      <c r="V79" s="416"/>
      <c r="W79" s="416"/>
      <c r="X79" s="416"/>
      <c r="Y79" s="416"/>
      <c r="Z79" s="385"/>
      <c r="AA79" s="385"/>
      <c r="AB79" s="385"/>
      <c r="AC79" s="385"/>
      <c r="AD79" s="385"/>
      <c r="AE79" s="385"/>
      <c r="AF79" s="385"/>
      <c r="AG79" s="385"/>
      <c r="AH79" s="396" t="str">
        <f t="shared" si="5"/>
        <v/>
      </c>
      <c r="AI79" s="396"/>
      <c r="AJ79" s="414"/>
      <c r="AK79" s="414"/>
      <c r="AL79" s="381" t="str">
        <f t="shared" si="6"/>
        <v/>
      </c>
      <c r="AM79" s="382"/>
      <c r="AN79" s="383"/>
      <c r="AO79" s="368" t="str">
        <f t="shared" si="3"/>
        <v/>
      </c>
      <c r="AS79" s="386" t="str">
        <f t="shared" si="7"/>
        <v/>
      </c>
      <c r="AT79" s="387"/>
    </row>
    <row r="80" spans="1:46" s="68" customFormat="1" ht="18.75" x14ac:dyDescent="0.3">
      <c r="A80" s="67"/>
      <c r="B80" s="175">
        <v>52</v>
      </c>
      <c r="C80" s="176"/>
      <c r="D80" s="720"/>
      <c r="E80" s="720"/>
      <c r="F80" s="720"/>
      <c r="G80" s="720"/>
      <c r="H80" s="720"/>
      <c r="I80" s="720"/>
      <c r="J80" s="720"/>
      <c r="K80" s="720"/>
      <c r="L80" s="720"/>
      <c r="M80" s="725"/>
      <c r="N80" s="725"/>
      <c r="O80" s="417"/>
      <c r="P80" s="417"/>
      <c r="Q80" s="417"/>
      <c r="R80" s="417"/>
      <c r="S80" s="416" t="str">
        <f t="shared" si="4"/>
        <v/>
      </c>
      <c r="T80" s="416"/>
      <c r="U80" s="416"/>
      <c r="V80" s="416"/>
      <c r="W80" s="416"/>
      <c r="X80" s="416"/>
      <c r="Y80" s="416"/>
      <c r="Z80" s="385"/>
      <c r="AA80" s="385"/>
      <c r="AB80" s="385"/>
      <c r="AC80" s="385"/>
      <c r="AD80" s="385"/>
      <c r="AE80" s="385"/>
      <c r="AF80" s="385"/>
      <c r="AG80" s="385"/>
      <c r="AH80" s="396" t="str">
        <f t="shared" si="5"/>
        <v/>
      </c>
      <c r="AI80" s="396"/>
      <c r="AJ80" s="414"/>
      <c r="AK80" s="414"/>
      <c r="AL80" s="381" t="str">
        <f t="shared" si="6"/>
        <v/>
      </c>
      <c r="AM80" s="382"/>
      <c r="AN80" s="383"/>
      <c r="AO80" s="368" t="str">
        <f t="shared" si="3"/>
        <v/>
      </c>
      <c r="AS80" s="386" t="str">
        <f t="shared" si="7"/>
        <v/>
      </c>
      <c r="AT80" s="387"/>
    </row>
    <row r="81" spans="1:46" s="68" customFormat="1" ht="18.75" x14ac:dyDescent="0.3">
      <c r="A81" s="67"/>
      <c r="B81" s="175">
        <v>53</v>
      </c>
      <c r="C81" s="176"/>
      <c r="D81" s="720"/>
      <c r="E81" s="720"/>
      <c r="F81" s="720"/>
      <c r="G81" s="720"/>
      <c r="H81" s="720"/>
      <c r="I81" s="720"/>
      <c r="J81" s="720"/>
      <c r="K81" s="720"/>
      <c r="L81" s="720"/>
      <c r="M81" s="725"/>
      <c r="N81" s="725"/>
      <c r="O81" s="417"/>
      <c r="P81" s="417"/>
      <c r="Q81" s="417"/>
      <c r="R81" s="417"/>
      <c r="S81" s="416" t="str">
        <f t="shared" si="4"/>
        <v/>
      </c>
      <c r="T81" s="416"/>
      <c r="U81" s="416"/>
      <c r="V81" s="416"/>
      <c r="W81" s="416"/>
      <c r="X81" s="416"/>
      <c r="Y81" s="416"/>
      <c r="Z81" s="385"/>
      <c r="AA81" s="385"/>
      <c r="AB81" s="385"/>
      <c r="AC81" s="385"/>
      <c r="AD81" s="385"/>
      <c r="AE81" s="385"/>
      <c r="AF81" s="385"/>
      <c r="AG81" s="385"/>
      <c r="AH81" s="396" t="str">
        <f t="shared" si="5"/>
        <v/>
      </c>
      <c r="AI81" s="396"/>
      <c r="AJ81" s="414"/>
      <c r="AK81" s="414"/>
      <c r="AL81" s="381" t="str">
        <f t="shared" si="6"/>
        <v/>
      </c>
      <c r="AM81" s="382"/>
      <c r="AN81" s="383"/>
      <c r="AO81" s="368" t="str">
        <f t="shared" si="3"/>
        <v/>
      </c>
      <c r="AS81" s="386" t="str">
        <f t="shared" si="7"/>
        <v/>
      </c>
      <c r="AT81" s="387"/>
    </row>
    <row r="82" spans="1:46" s="68" customFormat="1" ht="18.75" x14ac:dyDescent="0.3">
      <c r="A82" s="67"/>
      <c r="B82" s="175">
        <v>54</v>
      </c>
      <c r="C82" s="176"/>
      <c r="D82" s="720"/>
      <c r="E82" s="720"/>
      <c r="F82" s="720"/>
      <c r="G82" s="720"/>
      <c r="H82" s="720"/>
      <c r="I82" s="720"/>
      <c r="J82" s="720"/>
      <c r="K82" s="720"/>
      <c r="L82" s="720"/>
      <c r="M82" s="725"/>
      <c r="N82" s="725"/>
      <c r="O82" s="417"/>
      <c r="P82" s="417"/>
      <c r="Q82" s="417"/>
      <c r="R82" s="417"/>
      <c r="S82" s="416" t="str">
        <f t="shared" si="4"/>
        <v/>
      </c>
      <c r="T82" s="416"/>
      <c r="U82" s="416"/>
      <c r="V82" s="416"/>
      <c r="W82" s="416"/>
      <c r="X82" s="416"/>
      <c r="Y82" s="416"/>
      <c r="Z82" s="385"/>
      <c r="AA82" s="385"/>
      <c r="AB82" s="385"/>
      <c r="AC82" s="385"/>
      <c r="AD82" s="385"/>
      <c r="AE82" s="385"/>
      <c r="AF82" s="385"/>
      <c r="AG82" s="385"/>
      <c r="AH82" s="396" t="str">
        <f t="shared" si="5"/>
        <v/>
      </c>
      <c r="AI82" s="396"/>
      <c r="AJ82" s="414"/>
      <c r="AK82" s="414"/>
      <c r="AL82" s="381" t="str">
        <f t="shared" si="6"/>
        <v/>
      </c>
      <c r="AM82" s="382"/>
      <c r="AN82" s="383"/>
      <c r="AO82" s="368" t="str">
        <f t="shared" si="3"/>
        <v/>
      </c>
      <c r="AS82" s="386" t="str">
        <f t="shared" si="7"/>
        <v/>
      </c>
      <c r="AT82" s="387"/>
    </row>
    <row r="83" spans="1:46" s="68" customFormat="1" ht="18.75" x14ac:dyDescent="0.3">
      <c r="A83" s="67"/>
      <c r="B83" s="175">
        <v>55</v>
      </c>
      <c r="C83" s="176"/>
      <c r="D83" s="720"/>
      <c r="E83" s="720"/>
      <c r="F83" s="720"/>
      <c r="G83" s="720"/>
      <c r="H83" s="720"/>
      <c r="I83" s="720"/>
      <c r="J83" s="720"/>
      <c r="K83" s="720"/>
      <c r="L83" s="720"/>
      <c r="M83" s="725"/>
      <c r="N83" s="725"/>
      <c r="O83" s="417"/>
      <c r="P83" s="417"/>
      <c r="Q83" s="417"/>
      <c r="R83" s="417"/>
      <c r="S83" s="416" t="str">
        <f t="shared" si="4"/>
        <v/>
      </c>
      <c r="T83" s="416"/>
      <c r="U83" s="416"/>
      <c r="V83" s="416"/>
      <c r="W83" s="416"/>
      <c r="X83" s="416"/>
      <c r="Y83" s="416"/>
      <c r="Z83" s="385"/>
      <c r="AA83" s="385"/>
      <c r="AB83" s="385"/>
      <c r="AC83" s="385"/>
      <c r="AD83" s="385"/>
      <c r="AE83" s="385"/>
      <c r="AF83" s="385"/>
      <c r="AG83" s="385"/>
      <c r="AH83" s="396" t="str">
        <f t="shared" si="5"/>
        <v/>
      </c>
      <c r="AI83" s="396"/>
      <c r="AJ83" s="414"/>
      <c r="AK83" s="414"/>
      <c r="AL83" s="381" t="str">
        <f t="shared" si="6"/>
        <v/>
      </c>
      <c r="AM83" s="382"/>
      <c r="AN83" s="383"/>
      <c r="AO83" s="368" t="str">
        <f t="shared" si="3"/>
        <v/>
      </c>
      <c r="AS83" s="386" t="str">
        <f t="shared" si="7"/>
        <v/>
      </c>
      <c r="AT83" s="387"/>
    </row>
    <row r="84" spans="1:46" s="68" customFormat="1" ht="18.75" x14ac:dyDescent="0.3">
      <c r="A84" s="67"/>
      <c r="B84" s="175">
        <v>56</v>
      </c>
      <c r="C84" s="176"/>
      <c r="D84" s="720"/>
      <c r="E84" s="720"/>
      <c r="F84" s="720"/>
      <c r="G84" s="720"/>
      <c r="H84" s="720"/>
      <c r="I84" s="720"/>
      <c r="J84" s="720"/>
      <c r="K84" s="720"/>
      <c r="L84" s="720"/>
      <c r="M84" s="725"/>
      <c r="N84" s="725"/>
      <c r="O84" s="417"/>
      <c r="P84" s="417"/>
      <c r="Q84" s="417"/>
      <c r="R84" s="417"/>
      <c r="S84" s="416" t="str">
        <f t="shared" si="4"/>
        <v/>
      </c>
      <c r="T84" s="416"/>
      <c r="U84" s="416"/>
      <c r="V84" s="416"/>
      <c r="W84" s="416"/>
      <c r="X84" s="416"/>
      <c r="Y84" s="416"/>
      <c r="Z84" s="385"/>
      <c r="AA84" s="385"/>
      <c r="AB84" s="385"/>
      <c r="AC84" s="385"/>
      <c r="AD84" s="385"/>
      <c r="AE84" s="385"/>
      <c r="AF84" s="385"/>
      <c r="AG84" s="385"/>
      <c r="AH84" s="396" t="str">
        <f t="shared" si="5"/>
        <v/>
      </c>
      <c r="AI84" s="396"/>
      <c r="AJ84" s="414"/>
      <c r="AK84" s="414"/>
      <c r="AL84" s="381" t="str">
        <f t="shared" si="6"/>
        <v/>
      </c>
      <c r="AM84" s="382"/>
      <c r="AN84" s="383"/>
      <c r="AO84" s="368" t="str">
        <f t="shared" si="3"/>
        <v/>
      </c>
      <c r="AS84" s="386" t="str">
        <f t="shared" si="7"/>
        <v/>
      </c>
      <c r="AT84" s="387"/>
    </row>
    <row r="85" spans="1:46" s="68" customFormat="1" ht="18.75" x14ac:dyDescent="0.3">
      <c r="A85" s="67"/>
      <c r="B85" s="175">
        <v>57</v>
      </c>
      <c r="C85" s="176"/>
      <c r="D85" s="720"/>
      <c r="E85" s="720"/>
      <c r="F85" s="720"/>
      <c r="G85" s="720"/>
      <c r="H85" s="720"/>
      <c r="I85" s="720"/>
      <c r="J85" s="720"/>
      <c r="K85" s="720"/>
      <c r="L85" s="720"/>
      <c r="M85" s="725"/>
      <c r="N85" s="725"/>
      <c r="O85" s="417"/>
      <c r="P85" s="417"/>
      <c r="Q85" s="417"/>
      <c r="R85" s="417"/>
      <c r="S85" s="416" t="str">
        <f t="shared" si="4"/>
        <v/>
      </c>
      <c r="T85" s="416"/>
      <c r="U85" s="416"/>
      <c r="V85" s="416"/>
      <c r="W85" s="416"/>
      <c r="X85" s="416"/>
      <c r="Y85" s="416"/>
      <c r="Z85" s="385"/>
      <c r="AA85" s="385"/>
      <c r="AB85" s="385"/>
      <c r="AC85" s="385"/>
      <c r="AD85" s="385"/>
      <c r="AE85" s="385"/>
      <c r="AF85" s="385"/>
      <c r="AG85" s="385"/>
      <c r="AH85" s="396" t="str">
        <f t="shared" si="5"/>
        <v/>
      </c>
      <c r="AI85" s="396"/>
      <c r="AJ85" s="414"/>
      <c r="AK85" s="414"/>
      <c r="AL85" s="381" t="str">
        <f t="shared" si="6"/>
        <v/>
      </c>
      <c r="AM85" s="382"/>
      <c r="AN85" s="383"/>
      <c r="AO85" s="368" t="str">
        <f t="shared" si="3"/>
        <v/>
      </c>
      <c r="AS85" s="386" t="str">
        <f t="shared" si="7"/>
        <v/>
      </c>
      <c r="AT85" s="387"/>
    </row>
    <row r="86" spans="1:46" s="68" customFormat="1" ht="18.75" x14ac:dyDescent="0.3">
      <c r="A86" s="67"/>
      <c r="B86" s="175">
        <v>58</v>
      </c>
      <c r="C86" s="176"/>
      <c r="D86" s="720"/>
      <c r="E86" s="720"/>
      <c r="F86" s="720"/>
      <c r="G86" s="720"/>
      <c r="H86" s="720"/>
      <c r="I86" s="720"/>
      <c r="J86" s="720"/>
      <c r="K86" s="720"/>
      <c r="L86" s="720"/>
      <c r="M86" s="725"/>
      <c r="N86" s="725"/>
      <c r="O86" s="417"/>
      <c r="P86" s="417"/>
      <c r="Q86" s="417"/>
      <c r="R86" s="417"/>
      <c r="S86" s="416" t="str">
        <f t="shared" si="4"/>
        <v/>
      </c>
      <c r="T86" s="416"/>
      <c r="U86" s="416"/>
      <c r="V86" s="416"/>
      <c r="W86" s="416"/>
      <c r="X86" s="416"/>
      <c r="Y86" s="416"/>
      <c r="Z86" s="385"/>
      <c r="AA86" s="385"/>
      <c r="AB86" s="385"/>
      <c r="AC86" s="385"/>
      <c r="AD86" s="385"/>
      <c r="AE86" s="385"/>
      <c r="AF86" s="385"/>
      <c r="AG86" s="385"/>
      <c r="AH86" s="396" t="str">
        <f t="shared" si="5"/>
        <v/>
      </c>
      <c r="AI86" s="396"/>
      <c r="AJ86" s="414"/>
      <c r="AK86" s="414"/>
      <c r="AL86" s="381" t="str">
        <f t="shared" si="6"/>
        <v/>
      </c>
      <c r="AM86" s="382"/>
      <c r="AN86" s="383"/>
      <c r="AO86" s="368" t="str">
        <f t="shared" si="3"/>
        <v/>
      </c>
      <c r="AS86" s="386" t="str">
        <f t="shared" si="7"/>
        <v/>
      </c>
      <c r="AT86" s="387"/>
    </row>
    <row r="87" spans="1:46" s="68" customFormat="1" ht="18.75" x14ac:dyDescent="0.3">
      <c r="A87" s="67"/>
      <c r="B87" s="175">
        <v>59</v>
      </c>
      <c r="C87" s="176"/>
      <c r="D87" s="720"/>
      <c r="E87" s="720"/>
      <c r="F87" s="720"/>
      <c r="G87" s="720"/>
      <c r="H87" s="720"/>
      <c r="I87" s="720"/>
      <c r="J87" s="720"/>
      <c r="K87" s="720"/>
      <c r="L87" s="720"/>
      <c r="M87" s="725"/>
      <c r="N87" s="725"/>
      <c r="O87" s="417"/>
      <c r="P87" s="417"/>
      <c r="Q87" s="417"/>
      <c r="R87" s="417"/>
      <c r="S87" s="416" t="str">
        <f t="shared" si="4"/>
        <v/>
      </c>
      <c r="T87" s="416"/>
      <c r="U87" s="416"/>
      <c r="V87" s="416"/>
      <c r="W87" s="416"/>
      <c r="X87" s="416"/>
      <c r="Y87" s="416"/>
      <c r="Z87" s="385"/>
      <c r="AA87" s="385"/>
      <c r="AB87" s="385"/>
      <c r="AC87" s="385"/>
      <c r="AD87" s="385"/>
      <c r="AE87" s="385"/>
      <c r="AF87" s="385"/>
      <c r="AG87" s="385"/>
      <c r="AH87" s="396" t="str">
        <f t="shared" si="5"/>
        <v/>
      </c>
      <c r="AI87" s="396"/>
      <c r="AJ87" s="414"/>
      <c r="AK87" s="414"/>
      <c r="AL87" s="381" t="str">
        <f t="shared" si="6"/>
        <v/>
      </c>
      <c r="AM87" s="382"/>
      <c r="AN87" s="383"/>
      <c r="AO87" s="368" t="str">
        <f t="shared" si="3"/>
        <v/>
      </c>
      <c r="AS87" s="386" t="str">
        <f t="shared" si="7"/>
        <v/>
      </c>
      <c r="AT87" s="387"/>
    </row>
    <row r="88" spans="1:46" s="68" customFormat="1" ht="18.75" x14ac:dyDescent="0.3">
      <c r="A88" s="67"/>
      <c r="B88" s="175">
        <v>60</v>
      </c>
      <c r="C88" s="176"/>
      <c r="D88" s="720"/>
      <c r="E88" s="720"/>
      <c r="F88" s="720"/>
      <c r="G88" s="720"/>
      <c r="H88" s="720"/>
      <c r="I88" s="720"/>
      <c r="J88" s="720"/>
      <c r="K88" s="720"/>
      <c r="L88" s="720"/>
      <c r="M88" s="725"/>
      <c r="N88" s="725"/>
      <c r="O88" s="417"/>
      <c r="P88" s="417"/>
      <c r="Q88" s="417"/>
      <c r="R88" s="417"/>
      <c r="S88" s="416" t="str">
        <f t="shared" si="4"/>
        <v/>
      </c>
      <c r="T88" s="416"/>
      <c r="U88" s="416"/>
      <c r="V88" s="416"/>
      <c r="W88" s="416"/>
      <c r="X88" s="416"/>
      <c r="Y88" s="416"/>
      <c r="Z88" s="385"/>
      <c r="AA88" s="385"/>
      <c r="AB88" s="385"/>
      <c r="AC88" s="385"/>
      <c r="AD88" s="385"/>
      <c r="AE88" s="385"/>
      <c r="AF88" s="385"/>
      <c r="AG88" s="385"/>
      <c r="AH88" s="396" t="str">
        <f t="shared" si="5"/>
        <v/>
      </c>
      <c r="AI88" s="396"/>
      <c r="AJ88" s="414"/>
      <c r="AK88" s="414"/>
      <c r="AL88" s="381" t="str">
        <f t="shared" si="6"/>
        <v/>
      </c>
      <c r="AM88" s="382"/>
      <c r="AN88" s="383"/>
      <c r="AO88" s="368" t="str">
        <f t="shared" si="3"/>
        <v/>
      </c>
      <c r="AS88" s="386" t="str">
        <f t="shared" si="7"/>
        <v/>
      </c>
      <c r="AT88" s="387"/>
    </row>
    <row r="89" spans="1:46" s="68" customFormat="1" ht="18.75" x14ac:dyDescent="0.3">
      <c r="A89" s="67"/>
      <c r="B89" s="175">
        <v>61</v>
      </c>
      <c r="C89" s="176"/>
      <c r="D89" s="720"/>
      <c r="E89" s="720"/>
      <c r="F89" s="720"/>
      <c r="G89" s="720"/>
      <c r="H89" s="720"/>
      <c r="I89" s="720"/>
      <c r="J89" s="720"/>
      <c r="K89" s="720"/>
      <c r="L89" s="720"/>
      <c r="M89" s="725"/>
      <c r="N89" s="725"/>
      <c r="O89" s="417"/>
      <c r="P89" s="417"/>
      <c r="Q89" s="417"/>
      <c r="R89" s="417"/>
      <c r="S89" s="416" t="str">
        <f t="shared" si="4"/>
        <v/>
      </c>
      <c r="T89" s="416"/>
      <c r="U89" s="416"/>
      <c r="V89" s="416"/>
      <c r="W89" s="416"/>
      <c r="X89" s="416"/>
      <c r="Y89" s="416"/>
      <c r="Z89" s="385"/>
      <c r="AA89" s="385"/>
      <c r="AB89" s="385"/>
      <c r="AC89" s="385"/>
      <c r="AD89" s="385"/>
      <c r="AE89" s="385"/>
      <c r="AF89" s="385"/>
      <c r="AG89" s="385"/>
      <c r="AH89" s="396" t="str">
        <f t="shared" si="5"/>
        <v/>
      </c>
      <c r="AI89" s="396"/>
      <c r="AJ89" s="414"/>
      <c r="AK89" s="414"/>
      <c r="AL89" s="381" t="str">
        <f t="shared" si="6"/>
        <v/>
      </c>
      <c r="AM89" s="382"/>
      <c r="AN89" s="383"/>
      <c r="AO89" s="368" t="str">
        <f t="shared" si="3"/>
        <v/>
      </c>
      <c r="AS89" s="386" t="str">
        <f t="shared" si="7"/>
        <v/>
      </c>
      <c r="AT89" s="387"/>
    </row>
    <row r="90" spans="1:46" s="68" customFormat="1" ht="18.75" x14ac:dyDescent="0.3">
      <c r="A90" s="67"/>
      <c r="B90" s="175">
        <v>62</v>
      </c>
      <c r="C90" s="176"/>
      <c r="D90" s="720"/>
      <c r="E90" s="720"/>
      <c r="F90" s="720"/>
      <c r="G90" s="720"/>
      <c r="H90" s="720"/>
      <c r="I90" s="720"/>
      <c r="J90" s="720"/>
      <c r="K90" s="720"/>
      <c r="L90" s="720"/>
      <c r="M90" s="725"/>
      <c r="N90" s="725"/>
      <c r="O90" s="417"/>
      <c r="P90" s="417"/>
      <c r="Q90" s="417"/>
      <c r="R90" s="417"/>
      <c r="S90" s="416" t="str">
        <f t="shared" si="4"/>
        <v/>
      </c>
      <c r="T90" s="416"/>
      <c r="U90" s="416"/>
      <c r="V90" s="416"/>
      <c r="W90" s="416"/>
      <c r="X90" s="416"/>
      <c r="Y90" s="416"/>
      <c r="Z90" s="385"/>
      <c r="AA90" s="385"/>
      <c r="AB90" s="385"/>
      <c r="AC90" s="385"/>
      <c r="AD90" s="385"/>
      <c r="AE90" s="385"/>
      <c r="AF90" s="385"/>
      <c r="AG90" s="385"/>
      <c r="AH90" s="396" t="str">
        <f t="shared" si="5"/>
        <v/>
      </c>
      <c r="AI90" s="396"/>
      <c r="AJ90" s="414"/>
      <c r="AK90" s="414"/>
      <c r="AL90" s="381" t="str">
        <f t="shared" si="6"/>
        <v/>
      </c>
      <c r="AM90" s="382"/>
      <c r="AN90" s="383"/>
      <c r="AO90" s="368" t="str">
        <f t="shared" si="3"/>
        <v/>
      </c>
      <c r="AS90" s="386" t="str">
        <f t="shared" si="7"/>
        <v/>
      </c>
      <c r="AT90" s="387"/>
    </row>
    <row r="91" spans="1:46" s="68" customFormat="1" ht="18.75" x14ac:dyDescent="0.3">
      <c r="A91" s="67"/>
      <c r="B91" s="175">
        <v>63</v>
      </c>
      <c r="C91" s="176"/>
      <c r="D91" s="720"/>
      <c r="E91" s="720"/>
      <c r="F91" s="720"/>
      <c r="G91" s="720"/>
      <c r="H91" s="720"/>
      <c r="I91" s="720"/>
      <c r="J91" s="720"/>
      <c r="K91" s="720"/>
      <c r="L91" s="720"/>
      <c r="M91" s="725"/>
      <c r="N91" s="725"/>
      <c r="O91" s="724"/>
      <c r="P91" s="724"/>
      <c r="Q91" s="724"/>
      <c r="R91" s="724"/>
      <c r="S91" s="416" t="str">
        <f t="shared" si="4"/>
        <v/>
      </c>
      <c r="T91" s="416"/>
      <c r="U91" s="416"/>
      <c r="V91" s="416"/>
      <c r="W91" s="416"/>
      <c r="X91" s="416"/>
      <c r="Y91" s="416"/>
      <c r="Z91" s="385"/>
      <c r="AA91" s="385"/>
      <c r="AB91" s="385"/>
      <c r="AC91" s="385"/>
      <c r="AD91" s="385"/>
      <c r="AE91" s="385"/>
      <c r="AF91" s="385"/>
      <c r="AG91" s="385"/>
      <c r="AH91" s="396" t="str">
        <f t="shared" si="5"/>
        <v/>
      </c>
      <c r="AI91" s="396"/>
      <c r="AJ91" s="414"/>
      <c r="AK91" s="414"/>
      <c r="AL91" s="381" t="str">
        <f t="shared" si="6"/>
        <v/>
      </c>
      <c r="AM91" s="382"/>
      <c r="AN91" s="383"/>
      <c r="AO91" s="368" t="str">
        <f t="shared" si="3"/>
        <v/>
      </c>
      <c r="AS91" s="386" t="str">
        <f t="shared" si="7"/>
        <v/>
      </c>
      <c r="AT91" s="387"/>
    </row>
    <row r="92" spans="1:46" ht="18.75" x14ac:dyDescent="0.3">
      <c r="B92" s="706"/>
      <c r="C92" s="707"/>
      <c r="D92" s="714" t="s">
        <v>120</v>
      </c>
      <c r="E92" s="714"/>
      <c r="F92" s="714"/>
      <c r="G92" s="714"/>
      <c r="H92" s="714"/>
      <c r="I92" s="714"/>
      <c r="J92" s="714"/>
      <c r="K92" s="714"/>
      <c r="L92" s="714"/>
      <c r="M92" s="694">
        <f>SUM(M71:N91)</f>
        <v>0</v>
      </c>
      <c r="N92" s="694"/>
      <c r="O92" s="695"/>
      <c r="P92" s="695"/>
      <c r="Q92" s="695"/>
      <c r="R92" s="695"/>
      <c r="S92" s="726">
        <f>SUM(S71:Y91)</f>
        <v>0</v>
      </c>
      <c r="T92" s="726"/>
      <c r="U92" s="726"/>
      <c r="V92" s="726"/>
      <c r="W92" s="726"/>
      <c r="X92" s="726"/>
      <c r="Y92" s="726"/>
      <c r="Z92" s="411">
        <f>SUM(Z71:Z91)</f>
        <v>0</v>
      </c>
      <c r="AA92" s="411"/>
      <c r="AB92" s="411"/>
      <c r="AC92" s="411"/>
      <c r="AD92" s="411"/>
      <c r="AE92" s="411">
        <f>SUM(AE71:AE91)</f>
        <v>0</v>
      </c>
      <c r="AF92" s="411">
        <f>SUM(AF71:AG91)</f>
        <v>0</v>
      </c>
      <c r="AG92" s="411"/>
      <c r="AH92" s="411">
        <f>SUM(AH71:AI91)</f>
        <v>0</v>
      </c>
      <c r="AI92" s="411"/>
      <c r="AJ92" s="440"/>
      <c r="AK92" s="440"/>
      <c r="AL92" s="411">
        <f>SUM(AL71:AN91)</f>
        <v>0</v>
      </c>
      <c r="AM92" s="411"/>
      <c r="AN92" s="411"/>
      <c r="AO92" s="367">
        <f>SUM(AO71:AO91)</f>
        <v>0</v>
      </c>
      <c r="AS92" s="379">
        <f>SUM(AS71:AT91)</f>
        <v>0</v>
      </c>
      <c r="AT92" s="380"/>
    </row>
    <row r="93" spans="1:46" ht="8.25" customHeight="1" x14ac:dyDescent="0.2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R93" s="50"/>
      <c r="S93" s="50"/>
      <c r="T93" s="50"/>
      <c r="U93" s="50"/>
      <c r="AA93" s="51"/>
      <c r="AB93" s="51"/>
      <c r="AC93" s="51"/>
    </row>
    <row r="94" spans="1:46" s="3" customFormat="1" ht="15.75" customHeight="1" x14ac:dyDescent="0.25">
      <c r="B94" s="727" t="s">
        <v>141</v>
      </c>
      <c r="C94" s="728"/>
      <c r="D94" s="728"/>
      <c r="E94" s="728"/>
      <c r="F94" s="728"/>
      <c r="G94" s="729"/>
      <c r="H94" s="715" t="str">
        <f>R41</f>
        <v xml:space="preserve">בעת מילוי הטופס יש לרשום מידע בלתי מסווג בלבד </v>
      </c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7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441" t="s">
        <v>121</v>
      </c>
      <c r="AK94" s="441"/>
      <c r="AL94" s="703">
        <f>AL92*M106</f>
        <v>0</v>
      </c>
      <c r="AM94" s="704"/>
      <c r="AN94" s="705"/>
    </row>
    <row r="96" spans="1:46" s="3" customFormat="1" x14ac:dyDescent="0.2">
      <c r="B96" s="34" t="s">
        <v>42</v>
      </c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AI96" s="8"/>
      <c r="AJ96" s="8"/>
    </row>
    <row r="97" spans="1:40" s="3" customFormat="1" ht="8.25" customHeight="1" x14ac:dyDescent="0.2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R97" s="50"/>
      <c r="S97" s="50"/>
      <c r="T97" s="50"/>
      <c r="U97" s="50"/>
      <c r="AA97" s="51"/>
      <c r="AB97" s="51"/>
      <c r="AC97" s="51"/>
      <c r="AI97" s="8"/>
      <c r="AJ97" s="8"/>
    </row>
    <row r="98" spans="1:40" s="3" customFormat="1" x14ac:dyDescent="0.2">
      <c r="B98" s="69"/>
      <c r="C98" s="438" t="s">
        <v>0</v>
      </c>
      <c r="D98" s="438"/>
      <c r="E98" s="438"/>
      <c r="F98" s="438"/>
      <c r="G98" s="438"/>
      <c r="H98" s="438"/>
      <c r="I98" s="438"/>
      <c r="J98" s="438"/>
      <c r="K98" s="438"/>
      <c r="L98" s="439"/>
      <c r="M98" s="696">
        <f>'שורות 21-1'!M98:Q98</f>
        <v>0</v>
      </c>
      <c r="N98" s="697"/>
      <c r="O98" s="697"/>
      <c r="P98" s="697"/>
      <c r="Q98" s="698"/>
      <c r="R98" s="398" t="s">
        <v>50</v>
      </c>
      <c r="S98" s="399"/>
      <c r="T98" s="399"/>
      <c r="U98" s="400"/>
      <c r="V98" s="711">
        <f>'שורות 21-1'!V98:AC98</f>
        <v>0</v>
      </c>
      <c r="W98" s="712"/>
      <c r="X98" s="712"/>
      <c r="Y98" s="712"/>
      <c r="Z98" s="712"/>
      <c r="AA98" s="712"/>
      <c r="AB98" s="712"/>
      <c r="AC98" s="713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spans="1:40" s="3" customFormat="1" ht="8.25" customHeight="1" x14ac:dyDescent="0.2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R99" s="50"/>
      <c r="S99" s="50"/>
      <c r="T99" s="50"/>
      <c r="U99" s="50"/>
      <c r="AA99" s="51"/>
      <c r="AB99" s="51"/>
      <c r="AC99" s="51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spans="1:40" s="3" customFormat="1" x14ac:dyDescent="0.2">
      <c r="B100" s="50"/>
      <c r="C100" s="437" t="s">
        <v>2</v>
      </c>
      <c r="D100" s="438"/>
      <c r="E100" s="438"/>
      <c r="F100" s="438"/>
      <c r="G100" s="438"/>
      <c r="H100" s="438"/>
      <c r="I100" s="438"/>
      <c r="J100" s="438"/>
      <c r="K100" s="438"/>
      <c r="L100" s="439"/>
      <c r="M100" s="696">
        <f>'שורות 21-1'!M100:Q100</f>
        <v>0</v>
      </c>
      <c r="N100" s="697"/>
      <c r="O100" s="697"/>
      <c r="P100" s="697"/>
      <c r="Q100" s="698"/>
      <c r="R100" s="398" t="s">
        <v>50</v>
      </c>
      <c r="S100" s="399"/>
      <c r="T100" s="399"/>
      <c r="U100" s="400"/>
      <c r="V100" s="711">
        <f>'שורות 21-1'!V100:AC100</f>
        <v>0</v>
      </c>
      <c r="W100" s="712"/>
      <c r="X100" s="712"/>
      <c r="Y100" s="712"/>
      <c r="Z100" s="712"/>
      <c r="AA100" s="712"/>
      <c r="AB100" s="712"/>
      <c r="AC100" s="713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spans="1:40" s="3" customFormat="1" ht="8.25" customHeight="1" x14ac:dyDescent="0.2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R101" s="50"/>
      <c r="S101" s="50"/>
      <c r="T101" s="50"/>
      <c r="U101" s="50"/>
      <c r="AA101" s="51"/>
      <c r="AB101" s="51"/>
      <c r="AC101" s="51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spans="1:40" s="3" customFormat="1" x14ac:dyDescent="0.2">
      <c r="B102" s="50"/>
      <c r="C102" s="721" t="str">
        <f>'שורות 42-22'!C102:L102</f>
        <v>מדד החודש האחרון בו ניתנו השירותים, שבגינם נדרש תשלום בחשבון זה</v>
      </c>
      <c r="D102" s="722"/>
      <c r="E102" s="722"/>
      <c r="F102" s="722"/>
      <c r="G102" s="722"/>
      <c r="H102" s="722"/>
      <c r="I102" s="722"/>
      <c r="J102" s="722"/>
      <c r="K102" s="722"/>
      <c r="L102" s="723"/>
      <c r="M102" s="699">
        <f>'שורות 21-1'!M102:Q102</f>
        <v>0</v>
      </c>
      <c r="N102" s="700"/>
      <c r="O102" s="700"/>
      <c r="P102" s="700"/>
      <c r="Q102" s="701"/>
      <c r="R102" s="398" t="s">
        <v>50</v>
      </c>
      <c r="S102" s="399"/>
      <c r="T102" s="399"/>
      <c r="U102" s="400"/>
      <c r="V102" s="711">
        <f>'שורות 21-1'!V102:AC102</f>
        <v>0</v>
      </c>
      <c r="W102" s="712"/>
      <c r="X102" s="712"/>
      <c r="Y102" s="712"/>
      <c r="Z102" s="712"/>
      <c r="AA102" s="712"/>
      <c r="AB102" s="712"/>
      <c r="AC102" s="713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spans="1:40" s="3" customFormat="1" ht="8.25" customHeight="1" x14ac:dyDescent="0.2">
      <c r="B103" s="50"/>
      <c r="C103" s="361"/>
      <c r="D103" s="50"/>
      <c r="E103" s="50"/>
      <c r="F103" s="50"/>
      <c r="G103" s="50"/>
      <c r="H103" s="50"/>
      <c r="I103" s="50"/>
      <c r="J103" s="50"/>
      <c r="K103" s="50"/>
      <c r="L103" s="50"/>
      <c r="R103" s="50"/>
      <c r="S103" s="50"/>
      <c r="T103" s="50"/>
      <c r="U103" s="50"/>
      <c r="AA103" s="51"/>
      <c r="AB103" s="51"/>
      <c r="AC103" s="51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spans="1:40" s="3" customFormat="1" x14ac:dyDescent="0.2">
      <c r="B104" s="50"/>
      <c r="C104" s="437" t="s">
        <v>51</v>
      </c>
      <c r="D104" s="438"/>
      <c r="E104" s="438"/>
      <c r="F104" s="438"/>
      <c r="G104" s="438"/>
      <c r="H104" s="438"/>
      <c r="I104" s="438"/>
      <c r="J104" s="438"/>
      <c r="K104" s="438"/>
      <c r="L104" s="708"/>
      <c r="M104" s="709">
        <f>'שורות 21-1'!M104:Q104</f>
        <v>0</v>
      </c>
      <c r="N104" s="710"/>
      <c r="O104" s="710"/>
      <c r="P104" s="710"/>
      <c r="Q104" s="710"/>
      <c r="R104" s="127"/>
      <c r="S104" s="127"/>
      <c r="T104" s="114"/>
      <c r="U104" s="114"/>
      <c r="V104" s="184"/>
      <c r="W104" s="184"/>
      <c r="X104" s="184"/>
      <c r="Y104" s="184"/>
      <c r="Z104" s="184"/>
      <c r="AA104" s="184"/>
      <c r="AB104" s="184"/>
      <c r="AC104" s="184"/>
      <c r="AD104" s="21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spans="1:40" s="3" customFormat="1" ht="8.25" customHeight="1" x14ac:dyDescent="0.2">
      <c r="B105" s="50"/>
      <c r="C105" s="70"/>
      <c r="D105" s="70"/>
      <c r="E105" s="70"/>
      <c r="F105" s="50"/>
      <c r="G105" s="50"/>
      <c r="H105" s="50"/>
      <c r="I105" s="50"/>
      <c r="J105" s="50"/>
      <c r="K105" s="50"/>
      <c r="L105" s="50"/>
      <c r="R105" s="50"/>
      <c r="S105" s="50"/>
      <c r="T105" s="50"/>
      <c r="U105" s="50"/>
      <c r="V105" s="114"/>
      <c r="W105" s="114"/>
      <c r="X105" s="114"/>
      <c r="Y105" s="114"/>
      <c r="Z105" s="114"/>
      <c r="AA105" s="51"/>
      <c r="AB105" s="51"/>
      <c r="AC105" s="51"/>
      <c r="AI105" s="8"/>
      <c r="AJ105" s="8"/>
    </row>
    <row r="106" spans="1:40" s="3" customFormat="1" ht="17.25" customHeight="1" x14ac:dyDescent="0.2">
      <c r="B106" s="50"/>
      <c r="C106" s="398" t="s">
        <v>66</v>
      </c>
      <c r="D106" s="399"/>
      <c r="E106" s="399"/>
      <c r="F106" s="399"/>
      <c r="G106" s="399"/>
      <c r="H106" s="399"/>
      <c r="I106" s="399"/>
      <c r="J106" s="399"/>
      <c r="K106" s="399"/>
      <c r="L106" s="681"/>
      <c r="M106" s="682">
        <f>'שורות 21-1'!M106:Q106</f>
        <v>0</v>
      </c>
      <c r="N106" s="683"/>
      <c r="O106" s="683"/>
      <c r="P106" s="683"/>
      <c r="Q106" s="683"/>
      <c r="R106" s="5"/>
      <c r="S106" s="5"/>
      <c r="T106" s="5"/>
      <c r="U106" s="114"/>
      <c r="V106" s="114"/>
      <c r="W106" s="114"/>
      <c r="X106" s="114"/>
      <c r="Y106" s="114"/>
      <c r="Z106" s="114"/>
      <c r="AA106" s="114"/>
      <c r="AB106" s="114"/>
      <c r="AC106" s="5"/>
      <c r="AI106" s="8"/>
      <c r="AJ106" s="8"/>
    </row>
    <row r="107" spans="1:40" s="3" customFormat="1" ht="13.5" thickBot="1" x14ac:dyDescent="0.25">
      <c r="AI107" s="8"/>
      <c r="AJ107" s="8"/>
    </row>
    <row r="108" spans="1:40" s="3" customFormat="1" ht="13.5" customHeight="1" thickBot="1" x14ac:dyDescent="0.25">
      <c r="B108" s="680" t="s">
        <v>31</v>
      </c>
      <c r="C108" s="680"/>
      <c r="D108" s="680"/>
      <c r="E108" s="680"/>
      <c r="F108" s="680"/>
      <c r="G108" s="680"/>
      <c r="H108" s="718" t="s">
        <v>44</v>
      </c>
      <c r="I108" s="718"/>
      <c r="J108" s="718"/>
      <c r="K108" s="718"/>
      <c r="L108" s="719"/>
      <c r="M108" s="418" t="s">
        <v>122</v>
      </c>
      <c r="N108" s="418"/>
      <c r="O108" s="418"/>
      <c r="P108" s="418"/>
      <c r="Q108" s="418"/>
      <c r="R108" s="418"/>
      <c r="S108" s="418"/>
      <c r="T108" s="418"/>
      <c r="U108" s="418"/>
      <c r="V108" s="418"/>
      <c r="W108" s="418" t="s">
        <v>123</v>
      </c>
      <c r="X108" s="418"/>
      <c r="Y108" s="418"/>
      <c r="Z108" s="418"/>
      <c r="AA108" s="418"/>
      <c r="AB108" s="418"/>
      <c r="AC108" s="418"/>
      <c r="AD108" s="418"/>
      <c r="AE108" s="418"/>
      <c r="AF108" s="185"/>
      <c r="AG108" s="415" t="s">
        <v>4</v>
      </c>
      <c r="AH108" s="415"/>
      <c r="AI108" s="415"/>
      <c r="AJ108" s="415"/>
      <c r="AK108" s="415"/>
      <c r="AL108" s="415"/>
      <c r="AM108" s="415"/>
      <c r="AN108" s="415"/>
    </row>
    <row r="109" spans="1:40" ht="17.25" thickBot="1" x14ac:dyDescent="0.25">
      <c r="B109" s="680" t="s">
        <v>11</v>
      </c>
      <c r="C109" s="680"/>
      <c r="D109" s="680"/>
      <c r="E109" s="680"/>
      <c r="F109" s="680"/>
      <c r="G109" s="680"/>
      <c r="H109" s="718"/>
      <c r="I109" s="718"/>
      <c r="J109" s="718"/>
      <c r="K109" s="718"/>
      <c r="L109" s="719"/>
      <c r="M109" s="418"/>
      <c r="N109" s="418"/>
      <c r="O109" s="418"/>
      <c r="P109" s="418"/>
      <c r="Q109" s="418"/>
      <c r="R109" s="418"/>
      <c r="S109" s="418"/>
      <c r="T109" s="418"/>
      <c r="U109" s="418"/>
      <c r="V109" s="418"/>
      <c r="W109" s="418"/>
      <c r="X109" s="418"/>
      <c r="Y109" s="418"/>
      <c r="Z109" s="418"/>
      <c r="AA109" s="418"/>
      <c r="AB109" s="418"/>
      <c r="AC109" s="418"/>
      <c r="AD109" s="418"/>
      <c r="AE109" s="418"/>
      <c r="AF109" s="186"/>
      <c r="AG109" s="415" t="s">
        <v>12</v>
      </c>
      <c r="AH109" s="415"/>
      <c r="AI109" s="415"/>
      <c r="AJ109" s="415"/>
      <c r="AK109" s="415" t="s">
        <v>13</v>
      </c>
      <c r="AL109" s="415"/>
      <c r="AM109" s="415"/>
      <c r="AN109" s="415"/>
    </row>
    <row r="110" spans="1:40" ht="31.5" customHeight="1" thickBot="1" x14ac:dyDescent="0.25">
      <c r="B110" s="172"/>
      <c r="C110" s="810">
        <f>'שורות 21-1'!C110:F110</f>
        <v>0.17</v>
      </c>
      <c r="D110" s="810"/>
      <c r="E110" s="810"/>
      <c r="F110" s="810"/>
      <c r="G110" s="173"/>
      <c r="H110" s="718"/>
      <c r="I110" s="718"/>
      <c r="J110" s="718"/>
      <c r="K110" s="718"/>
      <c r="L110" s="719"/>
      <c r="M110" s="418" t="s">
        <v>14</v>
      </c>
      <c r="N110" s="418"/>
      <c r="O110" s="418"/>
      <c r="P110" s="418"/>
      <c r="Q110" s="418"/>
      <c r="R110" s="702" t="s">
        <v>15</v>
      </c>
      <c r="S110" s="702"/>
      <c r="T110" s="702"/>
      <c r="U110" s="702"/>
      <c r="V110" s="702"/>
      <c r="W110" s="418" t="s">
        <v>14</v>
      </c>
      <c r="X110" s="418"/>
      <c r="Y110" s="418"/>
      <c r="Z110" s="418"/>
      <c r="AA110" s="418"/>
      <c r="AB110" s="418"/>
      <c r="AC110" s="668" t="s">
        <v>15</v>
      </c>
      <c r="AD110" s="668"/>
      <c r="AE110" s="668"/>
      <c r="AF110" s="186"/>
      <c r="AG110" s="418" t="s">
        <v>14</v>
      </c>
      <c r="AH110" s="418"/>
      <c r="AI110" s="412" t="s">
        <v>15</v>
      </c>
      <c r="AJ110" s="413"/>
      <c r="AK110" s="418" t="s">
        <v>14</v>
      </c>
      <c r="AL110" s="418"/>
      <c r="AM110" s="418"/>
      <c r="AN110" s="211" t="s">
        <v>15</v>
      </c>
    </row>
    <row r="111" spans="1:40" s="68" customFormat="1" ht="21" customHeight="1" thickBot="1" x14ac:dyDescent="0.25">
      <c r="A111" s="67"/>
      <c r="B111" s="685" t="s">
        <v>16</v>
      </c>
      <c r="C111" s="685"/>
      <c r="D111" s="685"/>
      <c r="E111" s="685"/>
      <c r="F111" s="685"/>
      <c r="G111" s="685"/>
      <c r="H111" s="684" t="s">
        <v>105</v>
      </c>
      <c r="I111" s="684"/>
      <c r="J111" s="684"/>
      <c r="K111" s="684"/>
      <c r="L111" s="174"/>
      <c r="M111" s="811">
        <f>AG111+W111</f>
        <v>0</v>
      </c>
      <c r="N111" s="811"/>
      <c r="O111" s="811"/>
      <c r="P111" s="811"/>
      <c r="Q111" s="811"/>
      <c r="R111" s="811"/>
      <c r="S111" s="811"/>
      <c r="T111" s="811"/>
      <c r="U111" s="811"/>
      <c r="V111" s="811"/>
      <c r="W111" s="812">
        <f>AE92</f>
        <v>0</v>
      </c>
      <c r="X111" s="812"/>
      <c r="Y111" s="812"/>
      <c r="Z111" s="812"/>
      <c r="AA111" s="812"/>
      <c r="AB111" s="812"/>
      <c r="AC111" s="813"/>
      <c r="AD111" s="813"/>
      <c r="AE111" s="813"/>
      <c r="AF111" s="270"/>
      <c r="AG111" s="811">
        <f>AL92</f>
        <v>0</v>
      </c>
      <c r="AH111" s="811"/>
      <c r="AI111" s="814"/>
      <c r="AJ111" s="815"/>
      <c r="AK111" s="811">
        <f>IF(AG111="","",(1+$C$110)*AG111)</f>
        <v>0</v>
      </c>
      <c r="AL111" s="811"/>
      <c r="AM111" s="811"/>
      <c r="AN111" s="271"/>
    </row>
    <row r="112" spans="1:40" s="68" customFormat="1" ht="18.75" customHeight="1" thickBot="1" x14ac:dyDescent="0.25">
      <c r="A112" s="67"/>
      <c r="B112" s="685"/>
      <c r="C112" s="685"/>
      <c r="D112" s="685"/>
      <c r="E112" s="685"/>
      <c r="F112" s="685"/>
      <c r="G112" s="685"/>
      <c r="H112" s="569" t="s">
        <v>17</v>
      </c>
      <c r="I112" s="569"/>
      <c r="J112" s="569"/>
      <c r="K112" s="569"/>
      <c r="L112" s="174"/>
      <c r="M112" s="811" t="str">
        <f>IF(AG112="",IF(W112="","",W112),AG112+W112)</f>
        <v/>
      </c>
      <c r="N112" s="811"/>
      <c r="O112" s="811"/>
      <c r="P112" s="811"/>
      <c r="Q112" s="811"/>
      <c r="R112" s="811"/>
      <c r="S112" s="811"/>
      <c r="T112" s="811"/>
      <c r="U112" s="811"/>
      <c r="V112" s="811"/>
      <c r="W112" s="816"/>
      <c r="X112" s="816"/>
      <c r="Y112" s="816"/>
      <c r="Z112" s="816"/>
      <c r="AA112" s="816"/>
      <c r="AB112" s="816"/>
      <c r="AC112" s="813"/>
      <c r="AD112" s="813"/>
      <c r="AE112" s="813"/>
      <c r="AF112" s="270"/>
      <c r="AG112" s="817"/>
      <c r="AH112" s="817"/>
      <c r="AI112" s="814"/>
      <c r="AJ112" s="815"/>
      <c r="AK112" s="811" t="str">
        <f t="shared" ref="AK112:AK114" si="8">IF(AG112="","",(1+$C$110)*AG112)</f>
        <v/>
      </c>
      <c r="AL112" s="811"/>
      <c r="AM112" s="811"/>
      <c r="AN112" s="271"/>
    </row>
    <row r="113" spans="1:40" s="68" customFormat="1" ht="18.75" customHeight="1" thickBot="1" x14ac:dyDescent="0.25">
      <c r="A113" s="67"/>
      <c r="B113" s="568" t="s">
        <v>98</v>
      </c>
      <c r="C113" s="568"/>
      <c r="D113" s="568"/>
      <c r="E113" s="568"/>
      <c r="F113" s="568"/>
      <c r="G113" s="568"/>
      <c r="H113" s="569" t="s">
        <v>18</v>
      </c>
      <c r="I113" s="569"/>
      <c r="J113" s="569"/>
      <c r="K113" s="569"/>
      <c r="L113" s="174"/>
      <c r="M113" s="811" t="str">
        <f>IF(AG113="",IF(W113="","",W113),AG113+W113)</f>
        <v/>
      </c>
      <c r="N113" s="811"/>
      <c r="O113" s="811"/>
      <c r="P113" s="811"/>
      <c r="Q113" s="811"/>
      <c r="R113" s="811"/>
      <c r="S113" s="811"/>
      <c r="T113" s="811"/>
      <c r="U113" s="811"/>
      <c r="V113" s="811"/>
      <c r="W113" s="816"/>
      <c r="X113" s="816"/>
      <c r="Y113" s="816"/>
      <c r="Z113" s="816"/>
      <c r="AA113" s="816"/>
      <c r="AB113" s="816"/>
      <c r="AC113" s="813"/>
      <c r="AD113" s="813"/>
      <c r="AE113" s="813"/>
      <c r="AF113" s="270"/>
      <c r="AG113" s="817"/>
      <c r="AH113" s="817"/>
      <c r="AI113" s="814"/>
      <c r="AJ113" s="815"/>
      <c r="AK113" s="811" t="str">
        <f t="shared" si="8"/>
        <v/>
      </c>
      <c r="AL113" s="811"/>
      <c r="AM113" s="811"/>
      <c r="AN113" s="271"/>
    </row>
    <row r="114" spans="1:40" s="68" customFormat="1" ht="24.75" customHeight="1" thickBot="1" x14ac:dyDescent="0.25">
      <c r="A114" s="67"/>
      <c r="B114" s="568"/>
      <c r="C114" s="568"/>
      <c r="D114" s="568"/>
      <c r="E114" s="568"/>
      <c r="F114" s="568"/>
      <c r="G114" s="568"/>
      <c r="H114" s="662" t="s">
        <v>106</v>
      </c>
      <c r="I114" s="662"/>
      <c r="J114" s="662"/>
      <c r="K114" s="662"/>
      <c r="L114" s="174"/>
      <c r="M114" s="818">
        <f>IF(AG114="",IF(W114="","",W114),AG114+W114)</f>
        <v>0</v>
      </c>
      <c r="N114" s="818"/>
      <c r="O114" s="818"/>
      <c r="P114" s="818"/>
      <c r="Q114" s="818"/>
      <c r="R114" s="818"/>
      <c r="S114" s="818"/>
      <c r="T114" s="818"/>
      <c r="U114" s="818"/>
      <c r="V114" s="818"/>
      <c r="W114" s="813">
        <f>W111+W112+W113</f>
        <v>0</v>
      </c>
      <c r="X114" s="813"/>
      <c r="Y114" s="813"/>
      <c r="Z114" s="813"/>
      <c r="AA114" s="813"/>
      <c r="AB114" s="813"/>
      <c r="AC114" s="813"/>
      <c r="AD114" s="813"/>
      <c r="AE114" s="813"/>
      <c r="AF114" s="270"/>
      <c r="AG114" s="818">
        <f>AG111+AG112+AG113</f>
        <v>0</v>
      </c>
      <c r="AH114" s="818"/>
      <c r="AI114" s="819"/>
      <c r="AJ114" s="820"/>
      <c r="AK114" s="811">
        <f t="shared" si="8"/>
        <v>0</v>
      </c>
      <c r="AL114" s="811"/>
      <c r="AM114" s="811"/>
      <c r="AN114" s="272"/>
    </row>
    <row r="115" spans="1:40" s="68" customFormat="1" ht="17.25" customHeight="1" thickBot="1" x14ac:dyDescent="0.25">
      <c r="A115" s="67"/>
      <c r="B115" s="568"/>
      <c r="C115" s="568"/>
      <c r="D115" s="568"/>
      <c r="E115" s="568"/>
      <c r="F115" s="568"/>
      <c r="G115" s="568"/>
      <c r="H115" s="569" t="s">
        <v>27</v>
      </c>
      <c r="I115" s="569"/>
      <c r="J115" s="569"/>
      <c r="K115" s="569"/>
      <c r="L115" s="174"/>
      <c r="M115" s="811">
        <f>IF(AG115="",IF(W115="","",W115),AG115+W115)</f>
        <v>0</v>
      </c>
      <c r="N115" s="811"/>
      <c r="O115" s="811"/>
      <c r="P115" s="811"/>
      <c r="Q115" s="811"/>
      <c r="R115" s="811"/>
      <c r="S115" s="811"/>
      <c r="T115" s="811"/>
      <c r="U115" s="811"/>
      <c r="V115" s="811"/>
      <c r="W115" s="816"/>
      <c r="X115" s="816"/>
      <c r="Y115" s="816"/>
      <c r="Z115" s="816"/>
      <c r="AA115" s="816"/>
      <c r="AB115" s="816"/>
      <c r="AC115" s="813"/>
      <c r="AD115" s="813"/>
      <c r="AE115" s="813"/>
      <c r="AF115" s="270"/>
      <c r="AG115" s="811">
        <f>AL94</f>
        <v>0</v>
      </c>
      <c r="AH115" s="811"/>
      <c r="AI115" s="814"/>
      <c r="AJ115" s="815"/>
      <c r="AK115" s="811">
        <f>IF(AG115="","",(1+C110)*AG115)</f>
        <v>0</v>
      </c>
      <c r="AL115" s="811"/>
      <c r="AM115" s="811"/>
      <c r="AN115" s="271"/>
    </row>
    <row r="117" spans="1:40" x14ac:dyDescent="0.2">
      <c r="A117" s="239"/>
      <c r="B117" s="239"/>
      <c r="C117" s="239"/>
      <c r="D117" s="239"/>
      <c r="E117" s="239"/>
      <c r="F117" s="239"/>
      <c r="G117" s="239"/>
      <c r="H117" s="239"/>
      <c r="I117" s="239"/>
      <c r="J117" s="239"/>
      <c r="K117" s="239"/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39"/>
      <c r="AD117" s="239"/>
      <c r="AE117" s="239"/>
      <c r="AF117" s="239"/>
      <c r="AG117" s="239"/>
      <c r="AH117" s="239"/>
      <c r="AI117" s="239"/>
      <c r="AJ117" s="239"/>
      <c r="AK117" s="239"/>
      <c r="AL117" s="239"/>
      <c r="AM117" s="239"/>
      <c r="AN117" s="239"/>
    </row>
    <row r="118" spans="1:4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9"/>
      <c r="AJ118" s="59"/>
      <c r="AK118" s="58"/>
      <c r="AL118" s="58"/>
      <c r="AM118" s="58"/>
      <c r="AN118" s="58"/>
    </row>
    <row r="119" spans="1:40" s="71" customFormat="1" x14ac:dyDescent="0.2">
      <c r="A119" s="239"/>
      <c r="B119" s="239"/>
      <c r="C119" s="239"/>
      <c r="D119" s="239"/>
      <c r="E119" s="239"/>
      <c r="F119" s="239"/>
      <c r="G119" s="239"/>
      <c r="H119" s="239"/>
      <c r="I119" s="239"/>
      <c r="J119" s="239"/>
      <c r="K119" s="239"/>
      <c r="L119" s="239"/>
      <c r="M119" s="239"/>
      <c r="N119" s="239"/>
      <c r="O119" s="239"/>
      <c r="P119" s="239"/>
      <c r="Q119" s="239"/>
      <c r="R119" s="239"/>
      <c r="S119" s="239"/>
      <c r="T119" s="239"/>
      <c r="U119" s="239"/>
      <c r="V119" s="239"/>
      <c r="W119" s="421" t="s">
        <v>83</v>
      </c>
      <c r="X119" s="421"/>
      <c r="Y119" s="421"/>
      <c r="Z119" s="421"/>
      <c r="AA119" s="421"/>
      <c r="AB119" s="421"/>
      <c r="AC119" s="421"/>
      <c r="AD119" s="421"/>
      <c r="AE119" s="421"/>
      <c r="AF119" s="421"/>
      <c r="AG119" s="421"/>
      <c r="AH119" s="421"/>
      <c r="AI119" s="421"/>
      <c r="AJ119" s="421"/>
      <c r="AK119" s="421"/>
      <c r="AL119" s="421"/>
      <c r="AM119" s="421"/>
      <c r="AN119" s="421"/>
    </row>
    <row r="120" spans="1:40" s="71" customFormat="1" x14ac:dyDescent="0.2">
      <c r="A120" s="239"/>
      <c r="B120" s="239"/>
      <c r="C120" s="239"/>
      <c r="D120" s="239"/>
      <c r="E120" s="239"/>
      <c r="F120" s="239"/>
      <c r="G120" s="239"/>
      <c r="H120" s="239"/>
      <c r="I120" s="239"/>
      <c r="J120" s="239"/>
      <c r="K120" s="239"/>
      <c r="L120" s="239"/>
      <c r="M120" s="239"/>
      <c r="N120" s="239"/>
      <c r="O120" s="239"/>
      <c r="P120" s="239"/>
      <c r="Q120" s="239"/>
      <c r="R120" s="239"/>
      <c r="S120" s="239"/>
      <c r="T120" s="239"/>
      <c r="U120" s="239"/>
      <c r="V120" s="239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21"/>
      <c r="AH120" s="421"/>
      <c r="AI120" s="421"/>
      <c r="AJ120" s="421"/>
      <c r="AK120" s="421"/>
      <c r="AL120" s="421"/>
      <c r="AM120" s="421"/>
      <c r="AN120" s="421"/>
    </row>
    <row r="121" spans="1:40" s="71" customFormat="1" x14ac:dyDescent="0.2">
      <c r="A121" s="239"/>
      <c r="B121" s="239"/>
      <c r="C121" s="239"/>
      <c r="D121" s="239"/>
      <c r="E121" s="239"/>
      <c r="F121" s="239"/>
      <c r="G121" s="239"/>
      <c r="H121" s="239"/>
      <c r="I121" s="239"/>
      <c r="J121" s="239"/>
      <c r="K121" s="239"/>
      <c r="L121" s="239"/>
      <c r="M121" s="239"/>
      <c r="N121" s="239"/>
      <c r="O121" s="239"/>
      <c r="P121" s="239"/>
      <c r="Q121" s="239"/>
      <c r="R121" s="239"/>
      <c r="S121" s="239"/>
      <c r="T121" s="239"/>
      <c r="U121" s="239"/>
      <c r="V121" s="239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21"/>
      <c r="AH121" s="421"/>
      <c r="AI121" s="421"/>
      <c r="AJ121" s="421"/>
      <c r="AK121" s="421"/>
      <c r="AL121" s="421"/>
      <c r="AM121" s="421"/>
      <c r="AN121" s="421"/>
    </row>
    <row r="122" spans="1:40" s="71" customFormat="1" x14ac:dyDescent="0.2">
      <c r="A122" s="239"/>
      <c r="B122" s="239"/>
      <c r="C122" s="239"/>
      <c r="D122" s="239"/>
      <c r="E122" s="239"/>
      <c r="F122" s="239"/>
      <c r="G122" s="239"/>
      <c r="H122" s="239"/>
      <c r="I122" s="239"/>
      <c r="J122" s="239"/>
      <c r="K122" s="239"/>
      <c r="L122" s="239"/>
      <c r="M122" s="239"/>
      <c r="N122" s="239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  <c r="AA122" s="239"/>
      <c r="AB122" s="239"/>
      <c r="AC122" s="239"/>
      <c r="AD122" s="239"/>
      <c r="AE122" s="239"/>
      <c r="AF122" s="239"/>
      <c r="AG122" s="239"/>
      <c r="AH122" s="239"/>
      <c r="AI122" s="239"/>
      <c r="AJ122" s="239"/>
      <c r="AK122" s="239"/>
      <c r="AL122" s="239"/>
      <c r="AM122" s="239"/>
      <c r="AN122" s="239"/>
    </row>
    <row r="123" spans="1:40" s="71" customFormat="1" x14ac:dyDescent="0.2">
      <c r="A123" s="239"/>
      <c r="B123" s="239"/>
      <c r="C123" s="239"/>
      <c r="D123" s="239"/>
      <c r="E123" s="239"/>
      <c r="F123" s="239"/>
      <c r="G123" s="239"/>
      <c r="H123" s="239"/>
      <c r="I123" s="239"/>
      <c r="J123" s="239"/>
      <c r="K123" s="239"/>
      <c r="L123" s="239"/>
      <c r="M123" s="239"/>
      <c r="N123" s="239"/>
      <c r="O123" s="239"/>
      <c r="P123" s="239"/>
      <c r="Q123" s="239"/>
      <c r="R123" s="239"/>
      <c r="S123" s="239"/>
      <c r="T123" s="239"/>
      <c r="U123" s="239"/>
      <c r="V123" s="239"/>
      <c r="W123" s="239"/>
      <c r="X123" s="239"/>
      <c r="Y123" s="239"/>
      <c r="Z123" s="239"/>
      <c r="AA123" s="239"/>
      <c r="AB123" s="239"/>
      <c r="AC123" s="239"/>
      <c r="AD123" s="239"/>
      <c r="AE123" s="239"/>
      <c r="AF123" s="239"/>
      <c r="AG123" s="239"/>
      <c r="AH123" s="239"/>
      <c r="AI123" s="239"/>
      <c r="AJ123" s="239"/>
      <c r="AK123" s="239"/>
      <c r="AL123" s="239"/>
      <c r="AM123" s="239"/>
      <c r="AN123" s="239"/>
    </row>
    <row r="124" spans="1:40" s="71" customFormat="1" x14ac:dyDescent="0.2">
      <c r="A124" s="239"/>
      <c r="B124" s="239"/>
      <c r="C124" s="239"/>
      <c r="D124" s="239"/>
      <c r="E124" s="239"/>
      <c r="F124" s="239"/>
      <c r="G124" s="239"/>
      <c r="H124" s="239"/>
      <c r="I124" s="239"/>
      <c r="J124" s="239"/>
      <c r="K124" s="239"/>
      <c r="L124" s="239"/>
      <c r="M124" s="239"/>
      <c r="N124" s="239"/>
      <c r="O124" s="239"/>
      <c r="P124" s="239"/>
      <c r="Q124" s="239"/>
      <c r="R124" s="239"/>
      <c r="S124" s="239"/>
      <c r="T124" s="239"/>
      <c r="U124" s="239"/>
      <c r="V124" s="239"/>
      <c r="W124" s="239"/>
      <c r="X124" s="239"/>
      <c r="Y124" s="239"/>
      <c r="Z124" s="239"/>
      <c r="AA124" s="239"/>
      <c r="AB124" s="239"/>
      <c r="AC124" s="239"/>
      <c r="AD124" s="239"/>
      <c r="AE124" s="239"/>
      <c r="AF124" s="239"/>
      <c r="AG124" s="239"/>
      <c r="AH124" s="239"/>
      <c r="AI124" s="239"/>
      <c r="AJ124" s="239"/>
      <c r="AK124" s="239"/>
      <c r="AL124" s="239"/>
      <c r="AM124" s="239"/>
      <c r="AN124" s="239"/>
    </row>
    <row r="125" spans="1:40" s="71" customFormat="1" x14ac:dyDescent="0.2">
      <c r="A125" s="239"/>
      <c r="B125" s="239"/>
      <c r="C125" s="239"/>
      <c r="D125" s="239"/>
      <c r="E125" s="239"/>
      <c r="F125" s="239"/>
      <c r="G125" s="239"/>
      <c r="H125" s="239"/>
      <c r="I125" s="239"/>
      <c r="J125" s="239"/>
      <c r="K125" s="239"/>
      <c r="L125" s="239"/>
      <c r="M125" s="239"/>
      <c r="N125" s="239"/>
      <c r="O125" s="239"/>
      <c r="P125" s="239"/>
      <c r="Q125" s="239"/>
      <c r="R125" s="239"/>
      <c r="S125" s="239"/>
      <c r="T125" s="239"/>
      <c r="U125" s="239"/>
      <c r="V125" s="239"/>
      <c r="W125" s="239"/>
      <c r="X125" s="239"/>
      <c r="Y125" s="239"/>
      <c r="Z125" s="239"/>
      <c r="AA125" s="239"/>
      <c r="AB125" s="239"/>
      <c r="AC125" s="239"/>
      <c r="AD125" s="239"/>
      <c r="AE125" s="239"/>
      <c r="AF125" s="239"/>
      <c r="AG125" s="239"/>
      <c r="AH125" s="239"/>
      <c r="AI125" s="239"/>
      <c r="AJ125" s="239"/>
      <c r="AK125" s="239"/>
      <c r="AL125" s="239"/>
      <c r="AM125" s="239"/>
      <c r="AN125" s="239"/>
    </row>
    <row r="126" spans="1:40" s="71" customFormat="1" x14ac:dyDescent="0.2">
      <c r="A126" s="239"/>
      <c r="B126" s="239"/>
      <c r="C126" s="239"/>
      <c r="D126" s="239"/>
      <c r="E126" s="239"/>
      <c r="F126" s="239"/>
      <c r="G126" s="239"/>
      <c r="H126" s="239"/>
      <c r="I126" s="239"/>
      <c r="J126" s="239"/>
      <c r="K126" s="239"/>
      <c r="L126" s="239"/>
      <c r="M126" s="239"/>
      <c r="N126" s="239"/>
      <c r="O126" s="239"/>
      <c r="P126" s="239"/>
      <c r="Q126" s="239"/>
      <c r="R126" s="239"/>
      <c r="S126" s="239"/>
      <c r="T126" s="239"/>
      <c r="U126" s="239"/>
      <c r="V126" s="239"/>
      <c r="W126" s="239"/>
      <c r="X126" s="239"/>
      <c r="Y126" s="239"/>
      <c r="Z126" s="239"/>
      <c r="AA126" s="239"/>
      <c r="AB126" s="239"/>
      <c r="AC126" s="239"/>
      <c r="AD126" s="239"/>
      <c r="AE126" s="239"/>
      <c r="AF126" s="239"/>
      <c r="AG126" s="239"/>
      <c r="AH126" s="239"/>
      <c r="AI126" s="239"/>
      <c r="AJ126" s="239"/>
      <c r="AK126" s="239"/>
      <c r="AL126" s="239"/>
      <c r="AM126" s="239"/>
      <c r="AN126" s="239"/>
    </row>
    <row r="127" spans="1:40" s="71" customFormat="1" x14ac:dyDescent="0.2">
      <c r="A127" s="239"/>
      <c r="B127" s="239"/>
      <c r="C127" s="239"/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39"/>
      <c r="AC127" s="239"/>
      <c r="AD127" s="239"/>
      <c r="AE127" s="239"/>
      <c r="AF127" s="239"/>
      <c r="AG127" s="239"/>
      <c r="AH127" s="239"/>
      <c r="AI127" s="239"/>
      <c r="AJ127" s="239"/>
      <c r="AK127" s="239"/>
      <c r="AL127" s="239"/>
      <c r="AM127" s="239"/>
      <c r="AN127" s="239"/>
    </row>
    <row r="128" spans="1:40" s="71" customFormat="1" x14ac:dyDescent="0.2">
      <c r="A128" s="239"/>
      <c r="B128" s="239"/>
      <c r="C128" s="239"/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  <c r="AA128" s="239"/>
      <c r="AB128" s="239"/>
      <c r="AC128" s="239"/>
      <c r="AD128" s="239"/>
      <c r="AE128" s="239"/>
      <c r="AF128" s="239"/>
      <c r="AG128" s="239"/>
      <c r="AH128" s="239"/>
      <c r="AI128" s="239"/>
      <c r="AJ128" s="239"/>
      <c r="AK128" s="239"/>
      <c r="AL128" s="239"/>
      <c r="AM128" s="239"/>
      <c r="AN128" s="239"/>
    </row>
    <row r="129" spans="1:40" s="71" customFormat="1" x14ac:dyDescent="0.2">
      <c r="A129" s="239"/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  <c r="L129" s="239"/>
      <c r="M129" s="239"/>
      <c r="N129" s="239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  <c r="AA129" s="239"/>
      <c r="AB129" s="239"/>
      <c r="AC129" s="239"/>
      <c r="AD129" s="239"/>
      <c r="AE129" s="239"/>
      <c r="AF129" s="239"/>
      <c r="AG129" s="239"/>
      <c r="AH129" s="239"/>
      <c r="AI129" s="239"/>
      <c r="AJ129" s="239"/>
      <c r="AK129" s="239"/>
      <c r="AL129" s="239"/>
      <c r="AM129" s="239"/>
      <c r="AN129" s="239"/>
    </row>
    <row r="130" spans="1:40" s="71" customFormat="1" x14ac:dyDescent="0.2">
      <c r="A130" s="239"/>
      <c r="B130" s="239"/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39"/>
      <c r="N130" s="239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</row>
    <row r="131" spans="1:40" s="71" customFormat="1" x14ac:dyDescent="0.2">
      <c r="A131" s="239"/>
      <c r="B131" s="239"/>
      <c r="C131" s="239"/>
      <c r="D131" s="239"/>
      <c r="E131" s="239"/>
      <c r="F131" s="239"/>
      <c r="G131" s="239"/>
      <c r="H131" s="239"/>
      <c r="I131" s="239"/>
      <c r="J131" s="239"/>
      <c r="K131" s="239"/>
      <c r="L131" s="239"/>
      <c r="M131" s="239"/>
      <c r="N131" s="239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  <c r="AA131" s="239"/>
      <c r="AB131" s="239"/>
      <c r="AC131" s="239"/>
      <c r="AD131" s="239"/>
      <c r="AE131" s="239"/>
      <c r="AF131" s="239"/>
      <c r="AG131" s="239"/>
      <c r="AH131" s="239"/>
      <c r="AI131" s="239"/>
      <c r="AJ131" s="239"/>
      <c r="AK131" s="239"/>
      <c r="AL131" s="239"/>
      <c r="AM131" s="239"/>
      <c r="AN131" s="239"/>
    </row>
    <row r="132" spans="1:40" s="71" customFormat="1" x14ac:dyDescent="0.2">
      <c r="A132" s="239"/>
      <c r="B132" s="239"/>
      <c r="C132" s="239"/>
      <c r="D132" s="239"/>
      <c r="E132" s="239"/>
      <c r="F132" s="239"/>
      <c r="G132" s="239"/>
      <c r="H132" s="239"/>
      <c r="I132" s="239"/>
      <c r="J132" s="239"/>
      <c r="K132" s="239"/>
      <c r="L132" s="239"/>
      <c r="M132" s="239"/>
      <c r="N132" s="239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</row>
    <row r="133" spans="1:40" s="71" customFormat="1" x14ac:dyDescent="0.2">
      <c r="A133" s="239"/>
      <c r="B133" s="239"/>
      <c r="C133" s="239"/>
      <c r="D133" s="239"/>
      <c r="E133" s="239"/>
      <c r="F133" s="239"/>
      <c r="G133" s="239"/>
      <c r="H133" s="239"/>
      <c r="I133" s="239"/>
      <c r="J133" s="239"/>
      <c r="K133" s="239"/>
      <c r="L133" s="239"/>
      <c r="M133" s="239"/>
      <c r="N133" s="239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</row>
    <row r="134" spans="1:40" s="71" customFormat="1" x14ac:dyDescent="0.2">
      <c r="A134" s="239"/>
      <c r="B134" s="239"/>
      <c r="C134" s="239"/>
      <c r="D134" s="239"/>
      <c r="E134" s="239"/>
      <c r="F134" s="239"/>
      <c r="G134" s="239"/>
      <c r="H134" s="239"/>
      <c r="I134" s="239"/>
      <c r="J134" s="239"/>
      <c r="K134" s="239"/>
      <c r="L134" s="239"/>
      <c r="M134" s="239"/>
      <c r="N134" s="239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</row>
    <row r="135" spans="1:40" s="71" customFormat="1" x14ac:dyDescent="0.2">
      <c r="A135" s="239"/>
      <c r="B135" s="239"/>
      <c r="C135" s="239"/>
      <c r="D135" s="239"/>
      <c r="E135" s="239"/>
      <c r="F135" s="239"/>
      <c r="G135" s="239"/>
      <c r="H135" s="239"/>
      <c r="I135" s="239"/>
      <c r="J135" s="239"/>
      <c r="K135" s="239"/>
      <c r="L135" s="239"/>
      <c r="M135" s="239"/>
      <c r="N135" s="239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  <c r="AA135" s="239"/>
      <c r="AB135" s="239"/>
      <c r="AC135" s="239"/>
      <c r="AD135" s="239"/>
      <c r="AE135" s="239"/>
      <c r="AF135" s="239"/>
      <c r="AG135" s="239"/>
      <c r="AH135" s="239"/>
      <c r="AI135" s="239"/>
      <c r="AJ135" s="239"/>
      <c r="AK135" s="239"/>
      <c r="AL135" s="239"/>
      <c r="AM135" s="239"/>
      <c r="AN135" s="239"/>
    </row>
    <row r="136" spans="1:40" s="71" customFormat="1" x14ac:dyDescent="0.2">
      <c r="A136" s="239"/>
      <c r="B136" s="239"/>
      <c r="C136" s="239"/>
      <c r="D136" s="239"/>
      <c r="E136" s="239"/>
      <c r="F136" s="239"/>
      <c r="G136" s="239"/>
      <c r="H136" s="239"/>
      <c r="I136" s="239"/>
      <c r="J136" s="239"/>
      <c r="K136" s="239"/>
      <c r="L136" s="239"/>
      <c r="M136" s="239"/>
      <c r="N136" s="239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  <c r="AA136" s="239"/>
      <c r="AB136" s="239"/>
      <c r="AC136" s="239"/>
      <c r="AD136" s="239"/>
      <c r="AE136" s="239"/>
      <c r="AF136" s="239"/>
      <c r="AG136" s="239"/>
      <c r="AH136" s="239"/>
      <c r="AI136" s="239"/>
      <c r="AJ136" s="239"/>
      <c r="AK136" s="239"/>
      <c r="AL136" s="239"/>
      <c r="AM136" s="239"/>
      <c r="AN136" s="239"/>
    </row>
    <row r="137" spans="1:40" s="71" customFormat="1" x14ac:dyDescent="0.2">
      <c r="A137" s="239"/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</row>
    <row r="138" spans="1:40" s="71" customFormat="1" x14ac:dyDescent="0.2">
      <c r="A138" s="239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</row>
    <row r="139" spans="1:4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9"/>
      <c r="AJ139" s="59"/>
      <c r="AK139" s="58"/>
      <c r="AL139" s="58"/>
      <c r="AM139" s="58"/>
      <c r="AN139" s="58"/>
    </row>
    <row r="140" spans="1:4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9"/>
      <c r="AJ140" s="59"/>
      <c r="AK140" s="58"/>
      <c r="AL140" s="58"/>
      <c r="AM140" s="58"/>
      <c r="AN140" s="58"/>
    </row>
    <row r="141" spans="1:40" s="74" customFormat="1" ht="5.25" customHeight="1" x14ac:dyDescent="0.2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3"/>
      <c r="AJ141" s="73"/>
      <c r="AK141" s="72"/>
      <c r="AL141" s="72"/>
      <c r="AM141" s="72"/>
      <c r="AN141" s="72"/>
    </row>
    <row r="142" spans="1:40" ht="10.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9"/>
      <c r="AJ142" s="59"/>
      <c r="AK142" s="58"/>
      <c r="AL142" s="58"/>
      <c r="AM142" s="58"/>
      <c r="AN142" s="58"/>
    </row>
    <row r="143" spans="1:40" ht="10.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9"/>
      <c r="AJ143" s="59"/>
      <c r="AK143" s="58"/>
      <c r="AL143" s="58"/>
      <c r="AM143" s="58"/>
      <c r="AN143" s="58"/>
    </row>
    <row r="144" spans="1:40" ht="10.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59"/>
      <c r="AK144" s="58"/>
      <c r="AL144" s="58"/>
      <c r="AM144" s="58"/>
      <c r="AN144" s="58"/>
    </row>
    <row r="145" spans="1:40" ht="10.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59"/>
      <c r="AK145" s="58"/>
      <c r="AL145" s="58"/>
      <c r="AM145" s="58"/>
      <c r="AN145" s="58"/>
    </row>
    <row r="146" spans="1:40" ht="10.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9"/>
      <c r="AJ146" s="59"/>
      <c r="AK146" s="58"/>
      <c r="AL146" s="58"/>
      <c r="AM146" s="58"/>
      <c r="AN146" s="58"/>
    </row>
    <row r="147" spans="1:40" ht="10.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9"/>
      <c r="AJ147" s="59"/>
      <c r="AK147" s="58"/>
      <c r="AL147" s="58"/>
      <c r="AM147" s="58"/>
      <c r="AN147" s="58"/>
    </row>
    <row r="148" spans="1:40" ht="10.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9"/>
      <c r="AJ148" s="59"/>
      <c r="AK148" s="58"/>
      <c r="AL148" s="58"/>
      <c r="AM148" s="58"/>
      <c r="AN148" s="58"/>
    </row>
    <row r="149" spans="1:40" ht="10.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9"/>
      <c r="AJ149" s="59"/>
      <c r="AK149" s="58"/>
      <c r="AL149" s="58"/>
      <c r="AM149" s="58"/>
      <c r="AN149" s="58"/>
    </row>
    <row r="150" spans="1:40" ht="10.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9"/>
      <c r="AJ150" s="59"/>
      <c r="AK150" s="58"/>
      <c r="AL150" s="58"/>
      <c r="AM150" s="58"/>
      <c r="AN150" s="58"/>
    </row>
    <row r="151" spans="1:40" ht="6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75"/>
      <c r="AE151" s="75"/>
      <c r="AF151" s="75"/>
      <c r="AG151" s="75"/>
      <c r="AH151" s="75"/>
      <c r="AI151" s="76"/>
      <c r="AJ151" s="76"/>
      <c r="AK151" s="75"/>
      <c r="AL151" s="75"/>
      <c r="AM151" s="75"/>
      <c r="AN151" s="75"/>
    </row>
    <row r="152" spans="1:40" ht="6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8"/>
      <c r="AJ152" s="78"/>
      <c r="AK152" s="77"/>
      <c r="AL152" s="77"/>
      <c r="AM152" s="77"/>
      <c r="AN152" s="77"/>
    </row>
    <row r="153" spans="1:40" ht="6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80"/>
      <c r="AJ153" s="80"/>
      <c r="AK153" s="79"/>
      <c r="AL153" s="79"/>
      <c r="AM153" s="79"/>
      <c r="AN153" s="79"/>
    </row>
    <row r="154" spans="1:40" ht="6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2"/>
      <c r="AJ154" s="82"/>
      <c r="AK154" s="81"/>
      <c r="AL154" s="81"/>
      <c r="AM154" s="81"/>
      <c r="AN154" s="81"/>
    </row>
    <row r="155" spans="1:40" ht="6" customHeight="1" x14ac:dyDescent="0.2">
      <c r="A155" s="58"/>
      <c r="B155" s="58"/>
      <c r="C155" s="58"/>
      <c r="D155" s="58"/>
      <c r="E155" s="58"/>
      <c r="F155" s="58"/>
      <c r="G155" s="58"/>
      <c r="H155" s="58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4"/>
      <c r="AJ155" s="84"/>
      <c r="AK155" s="83"/>
      <c r="AL155" s="83"/>
      <c r="AM155" s="83"/>
      <c r="AN155" s="83"/>
    </row>
    <row r="156" spans="1:40" ht="6" customHeight="1" x14ac:dyDescent="0.2">
      <c r="A156" s="58"/>
      <c r="B156" s="58"/>
      <c r="C156" s="58"/>
      <c r="D156" s="5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6"/>
      <c r="AJ156" s="86"/>
      <c r="AK156" s="85"/>
      <c r="AL156" s="85"/>
      <c r="AM156" s="85"/>
      <c r="AN156" s="85"/>
    </row>
    <row r="157" spans="1:40" ht="6" customHeight="1" x14ac:dyDescent="0.2">
      <c r="A157" s="58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8"/>
      <c r="AJ157" s="88"/>
      <c r="AK157" s="87"/>
      <c r="AL157" s="87"/>
      <c r="AM157" s="87"/>
      <c r="AN157" s="87"/>
    </row>
    <row r="158" spans="1:40" ht="6" customHeight="1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90"/>
      <c r="AJ158" s="90"/>
      <c r="AK158" s="89"/>
      <c r="AL158" s="89"/>
      <c r="AM158" s="89"/>
      <c r="AN158" s="89"/>
    </row>
    <row r="159" spans="1:40" ht="10.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9"/>
      <c r="AJ159" s="59"/>
      <c r="AK159" s="58"/>
      <c r="AL159" s="58"/>
      <c r="AM159" s="58"/>
      <c r="AN159" s="58"/>
    </row>
    <row r="160" spans="1:40" ht="10.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9"/>
      <c r="AJ160" s="59"/>
      <c r="AK160" s="58"/>
      <c r="AL160" s="58"/>
      <c r="AM160" s="58"/>
      <c r="AN160" s="58"/>
    </row>
    <row r="161" spans="1:40" ht="10.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9"/>
      <c r="AJ161" s="59"/>
      <c r="AK161" s="58"/>
      <c r="AL161" s="58"/>
      <c r="AM161" s="58"/>
      <c r="AN161" s="58"/>
    </row>
    <row r="162" spans="1:40" ht="10.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9"/>
      <c r="AJ162" s="59"/>
      <c r="AK162" s="58"/>
      <c r="AL162" s="58"/>
      <c r="AM162" s="58"/>
      <c r="AN162" s="58"/>
    </row>
    <row r="163" spans="1:40" ht="10.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9"/>
      <c r="AJ163" s="59"/>
      <c r="AK163" s="58"/>
      <c r="AL163" s="58"/>
      <c r="AM163" s="58"/>
      <c r="AN163" s="58"/>
    </row>
    <row r="164" spans="1:40" ht="10.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9"/>
      <c r="AJ164" s="59"/>
      <c r="AK164" s="58"/>
      <c r="AL164" s="58"/>
      <c r="AM164" s="58"/>
      <c r="AN164" s="58"/>
    </row>
    <row r="165" spans="1:40" ht="10.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9"/>
      <c r="AJ165" s="59"/>
      <c r="AK165" s="58"/>
      <c r="AL165" s="58"/>
      <c r="AM165" s="58"/>
      <c r="AN165" s="58"/>
    </row>
    <row r="166" spans="1:40" ht="10.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9"/>
      <c r="AJ166" s="59"/>
      <c r="AK166" s="58"/>
      <c r="AL166" s="58"/>
      <c r="AM166" s="58"/>
      <c r="AN166" s="58"/>
    </row>
    <row r="167" spans="1:40" s="74" customFormat="1" ht="5.25" customHeight="1" x14ac:dyDescent="0.2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3"/>
      <c r="AJ167" s="73"/>
      <c r="AK167" s="72"/>
      <c r="AL167" s="72"/>
      <c r="AM167" s="72"/>
      <c r="AN167" s="72"/>
    </row>
    <row r="168" spans="1:40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9"/>
      <c r="AJ168" s="59"/>
      <c r="AK168" s="58"/>
      <c r="AL168" s="58"/>
      <c r="AM168" s="58"/>
      <c r="AN168" s="58"/>
    </row>
    <row r="169" spans="1:40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421" t="s">
        <v>87</v>
      </c>
      <c r="Y169" s="421"/>
      <c r="Z169" s="421"/>
      <c r="AA169" s="421"/>
      <c r="AB169" s="421"/>
      <c r="AC169" s="421"/>
      <c r="AD169" s="421"/>
      <c r="AE169" s="421"/>
      <c r="AF169" s="421"/>
      <c r="AG169" s="421"/>
      <c r="AH169" s="421"/>
      <c r="AI169" s="421"/>
      <c r="AJ169" s="421"/>
      <c r="AK169" s="421"/>
      <c r="AL169" s="421"/>
      <c r="AM169" s="421"/>
      <c r="AN169" s="421"/>
    </row>
    <row r="170" spans="1:40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9"/>
      <c r="AJ170" s="59"/>
      <c r="AK170" s="58"/>
      <c r="AL170" s="58"/>
      <c r="AM170" s="58"/>
      <c r="AN170" s="58"/>
    </row>
    <row r="171" spans="1:40" ht="7.5" customHeight="1" x14ac:dyDescent="0.2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3"/>
      <c r="AJ171" s="73"/>
      <c r="AK171" s="72"/>
      <c r="AL171" s="72"/>
      <c r="AM171" s="72"/>
      <c r="AN171" s="72"/>
    </row>
    <row r="172" spans="1:40" ht="6.75" customHeight="1" x14ac:dyDescent="0.2"/>
    <row r="173" spans="1:40" ht="14.25" x14ac:dyDescent="0.2">
      <c r="A173" s="2"/>
      <c r="B173" s="773" t="str">
        <f>'שורות 21-1'!B173:T173</f>
        <v>טופס 23.010 חשבון לחישוב שכ"ט לפי % בלבד</v>
      </c>
      <c r="C173" s="774"/>
      <c r="D173" s="774"/>
      <c r="E173" s="774"/>
      <c r="F173" s="774"/>
      <c r="G173" s="774"/>
      <c r="H173" s="774"/>
      <c r="I173" s="774"/>
      <c r="J173" s="774"/>
      <c r="K173" s="774"/>
      <c r="L173" s="774"/>
      <c r="M173" s="774"/>
      <c r="N173" s="774"/>
      <c r="O173" s="774"/>
      <c r="P173" s="774"/>
      <c r="Q173" s="774"/>
      <c r="R173" s="774"/>
      <c r="S173" s="774"/>
      <c r="T173" s="775"/>
      <c r="U173" s="138"/>
      <c r="V173" s="138"/>
      <c r="X173" s="206"/>
      <c r="Y173" s="583" t="str">
        <f>'שורות 21-1'!Y173:AD173</f>
        <v>טופס מעודכן ל-11.2020</v>
      </c>
      <c r="Z173" s="584"/>
      <c r="AA173" s="584"/>
      <c r="AB173" s="584"/>
      <c r="AC173" s="584"/>
      <c r="AD173" s="585"/>
      <c r="AE173" s="209"/>
      <c r="AF173" s="210"/>
      <c r="AG173" s="205"/>
      <c r="AH173" s="207"/>
      <c r="AI173" s="139" t="s">
        <v>99</v>
      </c>
      <c r="AJ173" s="140"/>
      <c r="AK173" s="140"/>
      <c r="AL173" s="140"/>
      <c r="AM173" s="208"/>
      <c r="AN173" s="137"/>
    </row>
    <row r="174" spans="1:40" ht="4.5" customHeight="1" x14ac:dyDescent="0.2">
      <c r="A174" s="2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2"/>
      <c r="AC174" s="122"/>
      <c r="AD174" s="137"/>
      <c r="AE174" s="137"/>
      <c r="AF174" s="137"/>
      <c r="AG174" s="137"/>
      <c r="AH174" s="137"/>
      <c r="AI174" s="16"/>
      <c r="AJ174" s="16"/>
      <c r="AK174" s="92"/>
      <c r="AL174" s="92"/>
      <c r="AM174" s="92"/>
      <c r="AN174" s="92"/>
    </row>
    <row r="175" spans="1:40" s="93" customFormat="1" ht="9.75" customHeight="1" x14ac:dyDescent="0.2">
      <c r="C175" s="93" t="s">
        <v>46</v>
      </c>
      <c r="O175" s="99"/>
      <c r="W175" s="93" t="s">
        <v>47</v>
      </c>
      <c r="AI175" s="93" t="s">
        <v>64</v>
      </c>
    </row>
    <row r="176" spans="1:40" ht="2.25" customHeight="1" x14ac:dyDescent="0.2">
      <c r="A176" s="2"/>
      <c r="B176" s="2"/>
      <c r="C176" s="2"/>
      <c r="D176" s="2"/>
      <c r="E176" s="2"/>
      <c r="F176" s="2"/>
      <c r="G176" s="2"/>
      <c r="H176" s="2"/>
      <c r="I176" s="123"/>
      <c r="J176" s="123"/>
      <c r="K176" s="123"/>
      <c r="L176" s="123"/>
      <c r="M176" s="123"/>
      <c r="N176" s="141" t="s">
        <v>130</v>
      </c>
      <c r="O176" s="123"/>
      <c r="P176" s="123"/>
      <c r="Q176" s="123"/>
      <c r="R176" s="123"/>
      <c r="S176" s="123"/>
      <c r="T176" s="123"/>
      <c r="U176" s="123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16"/>
      <c r="AJ176" s="16"/>
      <c r="AK176" s="17"/>
      <c r="AL176" s="17"/>
      <c r="AM176" s="17"/>
      <c r="AN176" s="17"/>
    </row>
    <row r="177" spans="1:41" ht="15.75" customHeight="1" x14ac:dyDescent="0.2">
      <c r="A177" s="2"/>
      <c r="B177" s="586" t="s">
        <v>33</v>
      </c>
      <c r="C177" s="587"/>
      <c r="D177" s="587"/>
      <c r="E177" s="587"/>
      <c r="F177" s="587"/>
      <c r="G177" s="587"/>
      <c r="H177" s="588"/>
      <c r="I177" s="663">
        <f>+R8</f>
        <v>0</v>
      </c>
      <c r="J177" s="664"/>
      <c r="K177" s="664"/>
      <c r="L177" s="664"/>
      <c r="M177" s="664"/>
      <c r="N177" s="664"/>
      <c r="O177" s="147"/>
      <c r="P177" s="488" t="s">
        <v>133</v>
      </c>
      <c r="Q177" s="489"/>
      <c r="R177" s="489"/>
      <c r="S177" s="489"/>
      <c r="T177" s="489"/>
      <c r="U177" s="489"/>
      <c r="V177" s="489"/>
      <c r="W177" s="490"/>
      <c r="X177" s="604">
        <f>R22</f>
        <v>0</v>
      </c>
      <c r="Y177" s="605"/>
      <c r="Z177" s="605"/>
      <c r="AA177" s="605"/>
      <c r="AB177" s="605"/>
      <c r="AC177" s="606"/>
      <c r="AD177" s="616" t="s">
        <v>40</v>
      </c>
      <c r="AE177" s="617"/>
      <c r="AF177" s="148"/>
      <c r="AG177" s="589" t="s">
        <v>67</v>
      </c>
      <c r="AH177" s="590"/>
      <c r="AI177" s="590"/>
      <c r="AJ177" s="591"/>
      <c r="AK177" s="620" t="str">
        <f>R51</f>
        <v>סוג החשבון</v>
      </c>
      <c r="AL177" s="620"/>
      <c r="AM177" s="620"/>
      <c r="AN177" s="620"/>
    </row>
    <row r="178" spans="1:41" ht="6.75" customHeight="1" x14ac:dyDescent="0.2">
      <c r="A178" s="2"/>
      <c r="B178" s="188"/>
      <c r="C178" s="189"/>
      <c r="D178" s="189"/>
      <c r="E178" s="189"/>
      <c r="F178" s="189"/>
      <c r="G178" s="189"/>
      <c r="H178" s="189"/>
      <c r="I178" s="598"/>
      <c r="J178" s="598"/>
      <c r="K178" s="598"/>
      <c r="L178" s="598"/>
      <c r="M178" s="598"/>
      <c r="N178" s="598"/>
      <c r="O178" s="147"/>
      <c r="P178" s="491"/>
      <c r="Q178" s="492"/>
      <c r="R178" s="492"/>
      <c r="S178" s="492"/>
      <c r="T178" s="492"/>
      <c r="U178" s="492"/>
      <c r="V178" s="492"/>
      <c r="W178" s="493"/>
      <c r="X178" s="607"/>
      <c r="Y178" s="608"/>
      <c r="Z178" s="608"/>
      <c r="AA178" s="608"/>
      <c r="AB178" s="608"/>
      <c r="AC178" s="609"/>
      <c r="AD178" s="618"/>
      <c r="AE178" s="619"/>
      <c r="AF178" s="151"/>
      <c r="AG178" s="151"/>
      <c r="AH178" s="151"/>
      <c r="AI178" s="152"/>
      <c r="AJ178" s="152"/>
      <c r="AK178" s="150"/>
      <c r="AL178" s="150"/>
      <c r="AM178" s="150"/>
      <c r="AN178" s="150"/>
    </row>
    <row r="179" spans="1:41" ht="15" customHeight="1" x14ac:dyDescent="0.2">
      <c r="A179" s="2"/>
      <c r="B179" s="586" t="s">
        <v>63</v>
      </c>
      <c r="C179" s="587"/>
      <c r="D179" s="587"/>
      <c r="E179" s="587"/>
      <c r="F179" s="587"/>
      <c r="G179" s="587"/>
      <c r="H179" s="588"/>
      <c r="I179" s="669">
        <f>+R10</f>
        <v>0</v>
      </c>
      <c r="J179" s="670"/>
      <c r="K179" s="671"/>
      <c r="L179" s="190" t="s">
        <v>112</v>
      </c>
      <c r="M179" s="597">
        <f>R12</f>
        <v>0</v>
      </c>
      <c r="N179" s="597"/>
      <c r="O179" s="274"/>
      <c r="P179" s="634"/>
      <c r="Q179" s="634"/>
      <c r="R179" s="634"/>
      <c r="S179" s="634"/>
      <c r="T179" s="634"/>
      <c r="U179" s="634"/>
      <c r="V179" s="634"/>
      <c r="W179" s="634"/>
      <c r="X179" s="634"/>
      <c r="Y179" s="634"/>
      <c r="Z179" s="634"/>
      <c r="AA179" s="634"/>
      <c r="AB179" s="634"/>
      <c r="AC179" s="634"/>
      <c r="AD179" s="634"/>
      <c r="AE179" s="635"/>
      <c r="AF179" s="153"/>
      <c r="AG179" s="262" t="s">
        <v>65</v>
      </c>
      <c r="AH179" s="191">
        <f>R49</f>
        <v>0</v>
      </c>
      <c r="AI179" s="192" t="str">
        <f>VLOOKUP(AK177,גיליון1!$B$2:$E$9,4,FALSE)</f>
        <v>קידומת</v>
      </c>
      <c r="AJ179" s="154"/>
      <c r="AK179" s="155" t="s">
        <v>95</v>
      </c>
      <c r="AL179" s="156">
        <f>M98</f>
        <v>0</v>
      </c>
      <c r="AM179" s="157" t="s">
        <v>1</v>
      </c>
      <c r="AN179" s="158">
        <f>V98</f>
        <v>0</v>
      </c>
    </row>
    <row r="180" spans="1:41" ht="9.75" customHeight="1" x14ac:dyDescent="0.2">
      <c r="A180" s="2"/>
      <c r="B180" s="195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7"/>
      <c r="P180" s="494" t="s">
        <v>142</v>
      </c>
      <c r="Q180" s="495"/>
      <c r="R180" s="495"/>
      <c r="S180" s="495"/>
      <c r="T180" s="495"/>
      <c r="U180" s="495"/>
      <c r="V180" s="495"/>
      <c r="W180" s="496"/>
      <c r="X180" s="610">
        <f>R24</f>
        <v>0</v>
      </c>
      <c r="Y180" s="611"/>
      <c r="Z180" s="611"/>
      <c r="AA180" s="611"/>
      <c r="AB180" s="611"/>
      <c r="AC180" s="612"/>
      <c r="AD180" s="592" t="s">
        <v>40</v>
      </c>
      <c r="AE180" s="593"/>
      <c r="AF180" s="165"/>
      <c r="AG180" s="165"/>
      <c r="AH180" s="165"/>
      <c r="AI180" s="198"/>
      <c r="AJ180" s="199"/>
      <c r="AK180" s="149"/>
      <c r="AL180" s="149"/>
      <c r="AM180" s="149"/>
      <c r="AN180" s="149"/>
    </row>
    <row r="181" spans="1:41" ht="14.25" customHeight="1" x14ac:dyDescent="0.2">
      <c r="A181" s="2"/>
      <c r="B181" s="586" t="s">
        <v>110</v>
      </c>
      <c r="C181" s="587"/>
      <c r="D181" s="587"/>
      <c r="E181" s="587"/>
      <c r="F181" s="587"/>
      <c r="G181" s="587"/>
      <c r="H181" s="587"/>
      <c r="I181" s="692">
        <f>R14</f>
        <v>0</v>
      </c>
      <c r="J181" s="693"/>
      <c r="K181" s="693"/>
      <c r="L181" s="275" t="s">
        <v>109</v>
      </c>
      <c r="M181" s="600">
        <f>R16</f>
        <v>0</v>
      </c>
      <c r="N181" s="601"/>
      <c r="O181" s="197"/>
      <c r="P181" s="497"/>
      <c r="Q181" s="498"/>
      <c r="R181" s="498"/>
      <c r="S181" s="498"/>
      <c r="T181" s="498"/>
      <c r="U181" s="498"/>
      <c r="V181" s="498"/>
      <c r="W181" s="499"/>
      <c r="X181" s="613"/>
      <c r="Y181" s="614"/>
      <c r="Z181" s="614"/>
      <c r="AA181" s="614"/>
      <c r="AB181" s="614"/>
      <c r="AC181" s="615"/>
      <c r="AD181" s="594"/>
      <c r="AE181" s="595"/>
      <c r="AF181" s="159"/>
      <c r="AG181" s="157" t="s">
        <v>68</v>
      </c>
      <c r="AH181" s="204" t="str">
        <f>AE49</f>
        <v>% שכר לתשלום</v>
      </c>
      <c r="AI181" s="160" t="s">
        <v>39</v>
      </c>
      <c r="AJ181" s="161"/>
      <c r="AK181" s="162" t="s">
        <v>2</v>
      </c>
      <c r="AL181" s="163">
        <f>M100</f>
        <v>0</v>
      </c>
      <c r="AM181" s="157" t="s">
        <v>1</v>
      </c>
      <c r="AN181" s="158">
        <f>V100</f>
        <v>0</v>
      </c>
    </row>
    <row r="182" spans="1:41" ht="6.75" customHeight="1" x14ac:dyDescent="0.2">
      <c r="A182" s="2"/>
      <c r="B182" s="195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65"/>
      <c r="P182" s="165"/>
      <c r="Q182" s="165"/>
      <c r="R182" s="165"/>
      <c r="S182" s="165"/>
      <c r="T182" s="165"/>
      <c r="U182" s="165"/>
      <c r="V182" s="164"/>
      <c r="W182" s="164"/>
      <c r="X182" s="164"/>
      <c r="Y182" s="164"/>
      <c r="Z182" s="164"/>
      <c r="AA182" s="164"/>
      <c r="AB182" s="164"/>
      <c r="AC182" s="165"/>
      <c r="AD182" s="165"/>
      <c r="AE182" s="165"/>
      <c r="AF182" s="165"/>
      <c r="AG182" s="165"/>
      <c r="AH182" s="165"/>
      <c r="AI182" s="198"/>
      <c r="AJ182" s="199"/>
      <c r="AK182" s="149"/>
      <c r="AL182" s="276"/>
      <c r="AM182" s="276"/>
      <c r="AN182" s="276"/>
    </row>
    <row r="183" spans="1:41" ht="19.5" customHeight="1" x14ac:dyDescent="0.2">
      <c r="A183" s="2"/>
      <c r="B183" s="586" t="s">
        <v>113</v>
      </c>
      <c r="C183" s="587"/>
      <c r="D183" s="587"/>
      <c r="E183" s="587"/>
      <c r="F183" s="587"/>
      <c r="G183" s="587"/>
      <c r="H183" s="587"/>
      <c r="I183" s="573">
        <f>R18</f>
        <v>0</v>
      </c>
      <c r="J183" s="574"/>
      <c r="K183" s="574"/>
      <c r="L183" s="574"/>
      <c r="M183" s="574"/>
      <c r="N183" s="575"/>
      <c r="O183" s="277"/>
      <c r="P183" s="627" t="s">
        <v>117</v>
      </c>
      <c r="Q183" s="628"/>
      <c r="R183" s="628"/>
      <c r="S183" s="628"/>
      <c r="T183" s="629"/>
      <c r="U183" s="278"/>
      <c r="V183" s="624">
        <f>R26</f>
        <v>0</v>
      </c>
      <c r="W183" s="625"/>
      <c r="X183" s="625"/>
      <c r="Y183" s="625"/>
      <c r="Z183" s="625"/>
      <c r="AA183" s="625"/>
      <c r="AB183" s="625"/>
      <c r="AC183" s="625"/>
      <c r="AD183" s="625"/>
      <c r="AE183" s="626"/>
      <c r="AF183" s="165"/>
      <c r="AG183" s="262" t="s">
        <v>71</v>
      </c>
      <c r="AH183" s="166">
        <f>R37</f>
        <v>0</v>
      </c>
      <c r="AI183" s="167">
        <f>R39</f>
        <v>0</v>
      </c>
      <c r="AJ183" s="168"/>
      <c r="AK183" s="360" t="str">
        <f>'שורות 21-1'!AK183</f>
        <v>מדד החודש האחרון בו ניתנו השירותים</v>
      </c>
      <c r="AL183" s="156">
        <f>M102</f>
        <v>0</v>
      </c>
      <c r="AM183" s="157" t="s">
        <v>1</v>
      </c>
      <c r="AN183" s="158">
        <f>V102</f>
        <v>0</v>
      </c>
    </row>
    <row r="184" spans="1:41" ht="6.75" customHeight="1" x14ac:dyDescent="0.2">
      <c r="A184" s="2"/>
      <c r="B184" s="195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65"/>
      <c r="P184" s="165"/>
      <c r="Q184" s="165"/>
      <c r="R184" s="165"/>
      <c r="S184" s="165"/>
      <c r="T184" s="165"/>
      <c r="U184" s="165"/>
      <c r="V184" s="200"/>
      <c r="W184" s="165"/>
      <c r="X184" s="165"/>
      <c r="Y184" s="165"/>
      <c r="Z184" s="165"/>
      <c r="AA184" s="165"/>
      <c r="AB184" s="165"/>
      <c r="AC184" s="165"/>
      <c r="AD184" s="165"/>
      <c r="AE184" s="165"/>
      <c r="AF184" s="165"/>
      <c r="AG184" s="165"/>
      <c r="AH184" s="165"/>
      <c r="AI184" s="199"/>
      <c r="AJ184" s="199"/>
      <c r="AK184" s="201"/>
      <c r="AL184" s="201"/>
      <c r="AM184" s="201"/>
      <c r="AN184" s="201"/>
    </row>
    <row r="185" spans="1:41" ht="12.75" customHeight="1" x14ac:dyDescent="0.2">
      <c r="A185" s="2"/>
      <c r="B185" s="586" t="s">
        <v>111</v>
      </c>
      <c r="C185" s="587"/>
      <c r="D185" s="587"/>
      <c r="E185" s="587"/>
      <c r="F185" s="587"/>
      <c r="G185" s="587"/>
      <c r="H185" s="588"/>
      <c r="I185" s="602">
        <f>R30</f>
        <v>0</v>
      </c>
      <c r="J185" s="574"/>
      <c r="K185" s="575"/>
      <c r="L185" s="279" t="s">
        <v>109</v>
      </c>
      <c r="M185" s="599">
        <f>R32</f>
        <v>0</v>
      </c>
      <c r="N185" s="599"/>
      <c r="O185" s="280"/>
      <c r="P185" s="621" t="s">
        <v>127</v>
      </c>
      <c r="Q185" s="622"/>
      <c r="R185" s="622"/>
      <c r="S185" s="622"/>
      <c r="T185" s="623"/>
      <c r="U185" s="281"/>
      <c r="V185" s="603">
        <f>R28</f>
        <v>0</v>
      </c>
      <c r="W185" s="590"/>
      <c r="X185" s="590"/>
      <c r="Y185" s="590"/>
      <c r="Z185" s="590"/>
      <c r="AA185" s="590"/>
      <c r="AB185" s="590"/>
      <c r="AC185" s="590"/>
      <c r="AD185" s="590"/>
      <c r="AE185" s="591"/>
      <c r="AF185" s="165"/>
      <c r="AG185" s="165"/>
      <c r="AH185" s="165"/>
      <c r="AI185" s="198"/>
      <c r="AJ185" s="199"/>
      <c r="AK185" s="169" t="s">
        <v>124</v>
      </c>
      <c r="AL185" s="170">
        <f>M104</f>
        <v>0</v>
      </c>
      <c r="AM185" s="171" t="s">
        <v>121</v>
      </c>
      <c r="AN185" s="171">
        <f>V106</f>
        <v>0</v>
      </c>
    </row>
    <row r="186" spans="1:41" ht="6.75" customHeight="1" x14ac:dyDescent="0.2">
      <c r="A186" s="2"/>
      <c r="B186" s="2"/>
      <c r="C186" s="119"/>
      <c r="D186" s="119"/>
      <c r="E186" s="119"/>
      <c r="F186" s="119"/>
      <c r="G186" s="119"/>
      <c r="H186" s="119"/>
      <c r="I186" s="691"/>
      <c r="J186" s="691"/>
      <c r="K186" s="691"/>
      <c r="L186" s="691"/>
      <c r="M186" s="691"/>
      <c r="N186" s="691"/>
      <c r="O186" s="691"/>
      <c r="P186" s="691"/>
      <c r="Q186" s="691"/>
      <c r="R186" s="691"/>
      <c r="S186" s="691"/>
      <c r="T186" s="691"/>
      <c r="U186" s="691"/>
      <c r="V186" s="2"/>
      <c r="W186" s="144"/>
      <c r="X186" s="144"/>
      <c r="Y186" s="144"/>
      <c r="Z186" s="32"/>
      <c r="AA186" s="32"/>
      <c r="AB186" s="32"/>
      <c r="AC186" s="32"/>
      <c r="AD186" s="32"/>
      <c r="AE186" s="32"/>
      <c r="AF186" s="123"/>
      <c r="AG186" s="123"/>
      <c r="AH186" s="123"/>
      <c r="AI186" s="282"/>
      <c r="AJ186" s="282"/>
      <c r="AK186" s="283"/>
      <c r="AL186" s="283"/>
      <c r="AM186" s="283"/>
      <c r="AN186" s="283"/>
    </row>
    <row r="187" spans="1:41" s="1" customFormat="1" ht="9" customHeight="1" x14ac:dyDescent="0.2">
      <c r="A187" s="95"/>
      <c r="B187" s="630" t="s">
        <v>43</v>
      </c>
      <c r="C187" s="631"/>
      <c r="D187" s="631"/>
      <c r="E187" s="631"/>
      <c r="F187" s="631"/>
      <c r="G187" s="631"/>
      <c r="H187" s="631"/>
      <c r="I187" s="631"/>
      <c r="J187" s="631"/>
      <c r="K187" s="631"/>
      <c r="L187" s="631"/>
      <c r="M187" s="631"/>
      <c r="N187" s="631"/>
      <c r="O187" s="631"/>
      <c r="P187" s="631"/>
      <c r="Q187" s="631"/>
      <c r="R187" s="631"/>
      <c r="S187" s="237"/>
      <c r="T187" s="237"/>
      <c r="U187" s="237"/>
      <c r="V187" s="237"/>
      <c r="W187" s="115"/>
      <c r="X187" s="576">
        <f>+V65</f>
        <v>0</v>
      </c>
      <c r="Y187" s="577"/>
      <c r="Z187" s="655" t="s">
        <v>9</v>
      </c>
      <c r="AA187" s="577"/>
      <c r="AB187" s="577"/>
      <c r="AC187" s="577"/>
      <c r="AD187" s="651">
        <f>IF(AE65="","",AE65)</f>
        <v>0</v>
      </c>
      <c r="AE187" s="651"/>
      <c r="AF187" s="641" t="s">
        <v>140</v>
      </c>
      <c r="AG187" s="641"/>
      <c r="AH187" s="641"/>
      <c r="AI187" s="641"/>
      <c r="AJ187" s="639" t="s">
        <v>139</v>
      </c>
      <c r="AK187" s="639">
        <f>R57</f>
        <v>0</v>
      </c>
      <c r="AL187" s="658" t="s">
        <v>3</v>
      </c>
      <c r="AM187" s="658"/>
      <c r="AN187" s="639">
        <f>AE57</f>
        <v>0</v>
      </c>
      <c r="AO187" s="660"/>
    </row>
    <row r="188" spans="1:41" s="1" customFormat="1" ht="9" customHeight="1" x14ac:dyDescent="0.2">
      <c r="A188" s="96"/>
      <c r="B188" s="632"/>
      <c r="C188" s="633"/>
      <c r="D188" s="633"/>
      <c r="E188" s="633"/>
      <c r="F188" s="633"/>
      <c r="G188" s="633"/>
      <c r="H188" s="633"/>
      <c r="I188" s="633"/>
      <c r="J188" s="633"/>
      <c r="K188" s="633"/>
      <c r="L188" s="633"/>
      <c r="M188" s="633"/>
      <c r="N188" s="633"/>
      <c r="O188" s="633"/>
      <c r="P188" s="633"/>
      <c r="Q188" s="633"/>
      <c r="R188" s="633"/>
      <c r="S188" s="238"/>
      <c r="T188" s="238"/>
      <c r="U188" s="238"/>
      <c r="V188" s="238"/>
      <c r="W188" s="116"/>
      <c r="X188" s="578"/>
      <c r="Y188" s="578"/>
      <c r="Z188" s="578"/>
      <c r="AA188" s="578"/>
      <c r="AB188" s="578"/>
      <c r="AC188" s="578"/>
      <c r="AD188" s="652"/>
      <c r="AE188" s="652"/>
      <c r="AF188" s="642"/>
      <c r="AG188" s="642"/>
      <c r="AH188" s="642"/>
      <c r="AI188" s="642"/>
      <c r="AJ188" s="640"/>
      <c r="AK188" s="640"/>
      <c r="AL188" s="659"/>
      <c r="AM188" s="659"/>
      <c r="AN188" s="640"/>
      <c r="AO188" s="661"/>
    </row>
    <row r="189" spans="1:41" ht="48.75" customHeight="1" x14ac:dyDescent="0.2">
      <c r="B189" s="236" t="s">
        <v>131</v>
      </c>
      <c r="C189" s="364" t="s">
        <v>138</v>
      </c>
      <c r="D189" s="686" t="str">
        <f>D68</f>
        <v>תיאור ואפיון הפריט (תיאור העבודה)</v>
      </c>
      <c r="E189" s="686"/>
      <c r="F189" s="686"/>
      <c r="G189" s="686"/>
      <c r="H189" s="686"/>
      <c r="I189" s="686"/>
      <c r="J189" s="686"/>
      <c r="K189" s="686"/>
      <c r="L189" s="644"/>
      <c r="M189" s="687" t="str">
        <f>M68</f>
        <v>סכום השורה בהזמנה (לפני ההנחה)</v>
      </c>
      <c r="N189" s="687"/>
      <c r="O189" s="688" t="str">
        <f>O68</f>
        <v>אחוז התקדמות העבודה (כולל חשבון זה)</v>
      </c>
      <c r="P189" s="689"/>
      <c r="Q189" s="689"/>
      <c r="R189" s="690"/>
      <c r="S189" s="582" t="str">
        <f>S68</f>
        <v xml:space="preserve">סכום מצטבר (לאחר הנחה) שאושר (כולל חשבון זה) </v>
      </c>
      <c r="T189" s="582"/>
      <c r="U189" s="582"/>
      <c r="V189" s="582"/>
      <c r="W189" s="582"/>
      <c r="X189" s="582"/>
      <c r="Y189" s="646" t="str">
        <f>Z68</f>
        <v xml:space="preserve">סכום מצטבר (לאחר הנחה) שאושר בחשבונות קודמים (לא כולל חשבון זה) </v>
      </c>
      <c r="Z189" s="646"/>
      <c r="AA189" s="646"/>
      <c r="AB189" s="646"/>
      <c r="AC189" s="645" t="s">
        <v>152</v>
      </c>
      <c r="AD189" s="646"/>
      <c r="AE189" s="646"/>
      <c r="AF189" s="646"/>
      <c r="AG189" s="264" t="str">
        <f>AE68</f>
        <v>סכום מצטבר ששולם בחשבונות קודמים (לא כולל חשבון זה)</v>
      </c>
      <c r="AH189" s="656" t="str">
        <f>AH68</f>
        <v xml:space="preserve">סכום מאושר לתשלום בחשבון זה לאחר קיזוז דמי עיכבון ברוטו (לפני הנחה) </v>
      </c>
      <c r="AI189" s="657"/>
      <c r="AJ189" s="630" t="str">
        <f>AJ68</f>
        <v>אחוז הנחה בשורה (בהתאם לתחשיב)</v>
      </c>
      <c r="AK189" s="654"/>
      <c r="AL189" s="636" t="str">
        <f>AL68</f>
        <v xml:space="preserve">סכום לתשלום בחשבון זה </v>
      </c>
      <c r="AM189" s="637"/>
      <c r="AN189" s="638"/>
      <c r="AO189" s="366" t="s">
        <v>172</v>
      </c>
    </row>
    <row r="190" spans="1:41" x14ac:dyDescent="0.2">
      <c r="B190" s="240" t="s">
        <v>5</v>
      </c>
      <c r="C190" s="363" t="s">
        <v>6</v>
      </c>
      <c r="D190" s="643" t="s">
        <v>10</v>
      </c>
      <c r="E190" s="686"/>
      <c r="F190" s="686"/>
      <c r="G190" s="686"/>
      <c r="H190" s="686"/>
      <c r="I190" s="686"/>
      <c r="J190" s="686"/>
      <c r="K190" s="686"/>
      <c r="L190" s="644"/>
      <c r="M190" s="643" t="s">
        <v>7</v>
      </c>
      <c r="N190" s="644"/>
      <c r="O190" s="653" t="s">
        <v>8</v>
      </c>
      <c r="P190" s="653"/>
      <c r="Q190" s="653"/>
      <c r="R190" s="653"/>
      <c r="S190" s="821" t="str">
        <f>S70</f>
        <v>F=E*D*(1-K)</v>
      </c>
      <c r="T190" s="822"/>
      <c r="U190" s="822"/>
      <c r="V190" s="822"/>
      <c r="W190" s="822"/>
      <c r="X190" s="823"/>
      <c r="Y190" s="650" t="s">
        <v>132</v>
      </c>
      <c r="Z190" s="650"/>
      <c r="AA190" s="650"/>
      <c r="AB190" s="650"/>
      <c r="AC190" s="647" t="s">
        <v>23</v>
      </c>
      <c r="AD190" s="648"/>
      <c r="AE190" s="648"/>
      <c r="AF190" s="649"/>
      <c r="AG190" s="363" t="s">
        <v>24</v>
      </c>
      <c r="AH190" s="643" t="s">
        <v>25</v>
      </c>
      <c r="AI190" s="644"/>
      <c r="AJ190" s="643" t="s">
        <v>26</v>
      </c>
      <c r="AK190" s="644"/>
      <c r="AL190" s="653" t="s">
        <v>144</v>
      </c>
      <c r="AM190" s="653"/>
      <c r="AN190" s="653"/>
      <c r="AO190" s="366" t="str">
        <f>AO70</f>
        <v>M</v>
      </c>
    </row>
    <row r="191" spans="1:41" s="68" customFormat="1" ht="20.25" x14ac:dyDescent="0.2">
      <c r="A191" s="67"/>
      <c r="B191" s="265">
        <f>IF(B71="","",B71)</f>
        <v>43</v>
      </c>
      <c r="C191" s="284" t="str">
        <f>IF(C71="","",C71)</f>
        <v>י. פ.</v>
      </c>
      <c r="D191" s="672" t="str">
        <f>IF(D71="","",D71)</f>
        <v>יתרת סגירה עמוד 2</v>
      </c>
      <c r="E191" s="672"/>
      <c r="F191" s="672"/>
      <c r="G191" s="672"/>
      <c r="H191" s="672"/>
      <c r="I191" s="672"/>
      <c r="J191" s="672"/>
      <c r="K191" s="672"/>
      <c r="L191" s="672"/>
      <c r="M191" s="596">
        <f>IF(M71="","",M71)</f>
        <v>0</v>
      </c>
      <c r="N191" s="596"/>
      <c r="O191" s="449" t="str">
        <f>IF(O71="","",O71)</f>
        <v/>
      </c>
      <c r="P191" s="449"/>
      <c r="Q191" s="449"/>
      <c r="R191" s="449"/>
      <c r="S191" s="570">
        <f>IF(S71="","",S71)</f>
        <v>0</v>
      </c>
      <c r="T191" s="571"/>
      <c r="U191" s="571"/>
      <c r="V191" s="571"/>
      <c r="W191" s="571"/>
      <c r="X191" s="572"/>
      <c r="Y191" s="527">
        <f>IF(Z71="","",Z71)</f>
        <v>0</v>
      </c>
      <c r="Z191" s="528"/>
      <c r="AA191" s="528"/>
      <c r="AB191" s="529"/>
      <c r="AC191" s="527">
        <f t="shared" ref="AC191:AC212" si="9">IF(AS71="","",AS71)</f>
        <v>0</v>
      </c>
      <c r="AD191" s="528"/>
      <c r="AE191" s="528"/>
      <c r="AF191" s="529"/>
      <c r="AG191" s="285">
        <f>IF(AE71="","",AE71)</f>
        <v>0</v>
      </c>
      <c r="AH191" s="450">
        <f>IF(AH71="","",AH71)</f>
        <v>0</v>
      </c>
      <c r="AI191" s="450"/>
      <c r="AJ191" s="461" t="str">
        <f>IF(AJ71="","",AJ71)</f>
        <v/>
      </c>
      <c r="AK191" s="461"/>
      <c r="AL191" s="450">
        <f>IF(AL71="","",AL71)</f>
        <v>0</v>
      </c>
      <c r="AM191" s="450"/>
      <c r="AN191" s="450"/>
      <c r="AO191" s="377">
        <f>IF(AO71="","",AO71)</f>
        <v>0</v>
      </c>
    </row>
    <row r="192" spans="1:41" s="68" customFormat="1" ht="20.25" x14ac:dyDescent="0.2">
      <c r="A192" s="67"/>
      <c r="B192" s="265">
        <f t="shared" ref="B192:D207" si="10">IF(B72="","",B72)</f>
        <v>44</v>
      </c>
      <c r="C192" s="284" t="str">
        <f t="shared" si="10"/>
        <v/>
      </c>
      <c r="D192" s="672" t="str">
        <f t="shared" si="10"/>
        <v/>
      </c>
      <c r="E192" s="672"/>
      <c r="F192" s="672"/>
      <c r="G192" s="672"/>
      <c r="H192" s="672"/>
      <c r="I192" s="672"/>
      <c r="J192" s="672"/>
      <c r="K192" s="672"/>
      <c r="L192" s="672"/>
      <c r="M192" s="596" t="str">
        <f t="shared" ref="M192:M212" si="11">IF(M72="","",M72)</f>
        <v/>
      </c>
      <c r="N192" s="596"/>
      <c r="O192" s="449" t="str">
        <f t="shared" ref="O192:O211" si="12">IF(O72="","",O72)</f>
        <v/>
      </c>
      <c r="P192" s="449"/>
      <c r="Q192" s="449"/>
      <c r="R192" s="449"/>
      <c r="S192" s="570" t="str">
        <f t="shared" ref="S192:S212" si="13">IF(S72="","",S72)</f>
        <v/>
      </c>
      <c r="T192" s="571"/>
      <c r="U192" s="571"/>
      <c r="V192" s="571"/>
      <c r="W192" s="571"/>
      <c r="X192" s="572"/>
      <c r="Y192" s="527" t="str">
        <f t="shared" ref="Y192:Y212" si="14">IF(Z72="","",Z72)</f>
        <v/>
      </c>
      <c r="Z192" s="528"/>
      <c r="AA192" s="528"/>
      <c r="AB192" s="529"/>
      <c r="AC192" s="527" t="str">
        <f t="shared" si="9"/>
        <v/>
      </c>
      <c r="AD192" s="528"/>
      <c r="AE192" s="528"/>
      <c r="AF192" s="529"/>
      <c r="AG192" s="332" t="str">
        <f t="shared" ref="AG192:AG212" si="15">IF(AE72="","",AE72)</f>
        <v/>
      </c>
      <c r="AH192" s="450" t="str">
        <f t="shared" ref="AH192:AH212" si="16">IF(AH72="","",AH72)</f>
        <v/>
      </c>
      <c r="AI192" s="450"/>
      <c r="AJ192" s="461" t="str">
        <f t="shared" ref="AJ192:AJ211" si="17">IF(AJ72="","",AJ72)</f>
        <v/>
      </c>
      <c r="AK192" s="461"/>
      <c r="AL192" s="450" t="str">
        <f t="shared" ref="AL192:AL212" si="18">IF(AL72="","",AL72)</f>
        <v/>
      </c>
      <c r="AM192" s="450"/>
      <c r="AN192" s="450"/>
      <c r="AO192" s="377" t="str">
        <f t="shared" ref="AO192:AO212" si="19">IF(AO72="","",AO72)</f>
        <v/>
      </c>
    </row>
    <row r="193" spans="1:41" s="68" customFormat="1" ht="20.25" x14ac:dyDescent="0.2">
      <c r="A193" s="67"/>
      <c r="B193" s="265">
        <f t="shared" si="10"/>
        <v>45</v>
      </c>
      <c r="C193" s="284" t="str">
        <f t="shared" si="10"/>
        <v/>
      </c>
      <c r="D193" s="672" t="str">
        <f t="shared" si="10"/>
        <v/>
      </c>
      <c r="E193" s="672"/>
      <c r="F193" s="672"/>
      <c r="G193" s="672"/>
      <c r="H193" s="672"/>
      <c r="I193" s="672"/>
      <c r="J193" s="672"/>
      <c r="K193" s="672"/>
      <c r="L193" s="672"/>
      <c r="M193" s="596" t="str">
        <f t="shared" si="11"/>
        <v/>
      </c>
      <c r="N193" s="596"/>
      <c r="O193" s="449" t="str">
        <f t="shared" si="12"/>
        <v/>
      </c>
      <c r="P193" s="449"/>
      <c r="Q193" s="449"/>
      <c r="R193" s="449"/>
      <c r="S193" s="570" t="str">
        <f t="shared" si="13"/>
        <v/>
      </c>
      <c r="T193" s="571"/>
      <c r="U193" s="571"/>
      <c r="V193" s="571"/>
      <c r="W193" s="571"/>
      <c r="X193" s="572"/>
      <c r="Y193" s="527" t="str">
        <f t="shared" si="14"/>
        <v/>
      </c>
      <c r="Z193" s="528"/>
      <c r="AA193" s="528"/>
      <c r="AB193" s="529"/>
      <c r="AC193" s="527" t="str">
        <f t="shared" si="9"/>
        <v/>
      </c>
      <c r="AD193" s="528"/>
      <c r="AE193" s="528"/>
      <c r="AF193" s="529"/>
      <c r="AG193" s="332" t="str">
        <f t="shared" si="15"/>
        <v/>
      </c>
      <c r="AH193" s="450" t="str">
        <f t="shared" si="16"/>
        <v/>
      </c>
      <c r="AI193" s="450"/>
      <c r="AJ193" s="461" t="str">
        <f t="shared" si="17"/>
        <v/>
      </c>
      <c r="AK193" s="461"/>
      <c r="AL193" s="450" t="str">
        <f t="shared" si="18"/>
        <v/>
      </c>
      <c r="AM193" s="450"/>
      <c r="AN193" s="450"/>
      <c r="AO193" s="377" t="str">
        <f t="shared" si="19"/>
        <v/>
      </c>
    </row>
    <row r="194" spans="1:41" s="68" customFormat="1" ht="20.25" x14ac:dyDescent="0.2">
      <c r="A194" s="67"/>
      <c r="B194" s="265">
        <f t="shared" si="10"/>
        <v>46</v>
      </c>
      <c r="C194" s="284" t="str">
        <f t="shared" si="10"/>
        <v/>
      </c>
      <c r="D194" s="672" t="str">
        <f t="shared" si="10"/>
        <v/>
      </c>
      <c r="E194" s="672"/>
      <c r="F194" s="672"/>
      <c r="G194" s="672"/>
      <c r="H194" s="672"/>
      <c r="I194" s="672"/>
      <c r="J194" s="672"/>
      <c r="K194" s="672"/>
      <c r="L194" s="672"/>
      <c r="M194" s="596" t="str">
        <f t="shared" si="11"/>
        <v/>
      </c>
      <c r="N194" s="596"/>
      <c r="O194" s="449" t="str">
        <f t="shared" si="12"/>
        <v/>
      </c>
      <c r="P194" s="449"/>
      <c r="Q194" s="449"/>
      <c r="R194" s="449"/>
      <c r="S194" s="570" t="str">
        <f t="shared" si="13"/>
        <v/>
      </c>
      <c r="T194" s="571"/>
      <c r="U194" s="571"/>
      <c r="V194" s="571"/>
      <c r="W194" s="571"/>
      <c r="X194" s="572"/>
      <c r="Y194" s="527" t="str">
        <f t="shared" si="14"/>
        <v/>
      </c>
      <c r="Z194" s="528"/>
      <c r="AA194" s="528"/>
      <c r="AB194" s="529"/>
      <c r="AC194" s="527" t="str">
        <f t="shared" si="9"/>
        <v/>
      </c>
      <c r="AD194" s="528"/>
      <c r="AE194" s="528"/>
      <c r="AF194" s="529"/>
      <c r="AG194" s="332" t="str">
        <f t="shared" si="15"/>
        <v/>
      </c>
      <c r="AH194" s="450" t="str">
        <f t="shared" si="16"/>
        <v/>
      </c>
      <c r="AI194" s="450"/>
      <c r="AJ194" s="461" t="str">
        <f t="shared" si="17"/>
        <v/>
      </c>
      <c r="AK194" s="461"/>
      <c r="AL194" s="450" t="str">
        <f t="shared" si="18"/>
        <v/>
      </c>
      <c r="AM194" s="450"/>
      <c r="AN194" s="450"/>
      <c r="AO194" s="377" t="str">
        <f t="shared" si="19"/>
        <v/>
      </c>
    </row>
    <row r="195" spans="1:41" s="68" customFormat="1" ht="20.25" x14ac:dyDescent="0.2">
      <c r="A195" s="67"/>
      <c r="B195" s="265">
        <f t="shared" si="10"/>
        <v>47</v>
      </c>
      <c r="C195" s="284" t="str">
        <f t="shared" si="10"/>
        <v/>
      </c>
      <c r="D195" s="672" t="str">
        <f t="shared" si="10"/>
        <v/>
      </c>
      <c r="E195" s="672"/>
      <c r="F195" s="672"/>
      <c r="G195" s="672"/>
      <c r="H195" s="672"/>
      <c r="I195" s="672"/>
      <c r="J195" s="672"/>
      <c r="K195" s="672"/>
      <c r="L195" s="672"/>
      <c r="M195" s="596" t="str">
        <f t="shared" si="11"/>
        <v/>
      </c>
      <c r="N195" s="596"/>
      <c r="O195" s="449" t="str">
        <f t="shared" si="12"/>
        <v/>
      </c>
      <c r="P195" s="449"/>
      <c r="Q195" s="449"/>
      <c r="R195" s="449"/>
      <c r="S195" s="570" t="str">
        <f t="shared" si="13"/>
        <v/>
      </c>
      <c r="T195" s="571"/>
      <c r="U195" s="571"/>
      <c r="V195" s="571"/>
      <c r="W195" s="571"/>
      <c r="X195" s="572"/>
      <c r="Y195" s="527" t="str">
        <f t="shared" si="14"/>
        <v/>
      </c>
      <c r="Z195" s="528"/>
      <c r="AA195" s="528"/>
      <c r="AB195" s="529"/>
      <c r="AC195" s="527" t="str">
        <f t="shared" si="9"/>
        <v/>
      </c>
      <c r="AD195" s="528"/>
      <c r="AE195" s="528"/>
      <c r="AF195" s="529"/>
      <c r="AG195" s="332" t="str">
        <f t="shared" si="15"/>
        <v/>
      </c>
      <c r="AH195" s="450" t="str">
        <f t="shared" si="16"/>
        <v/>
      </c>
      <c r="AI195" s="450"/>
      <c r="AJ195" s="461" t="str">
        <f t="shared" si="17"/>
        <v/>
      </c>
      <c r="AK195" s="461"/>
      <c r="AL195" s="450" t="str">
        <f t="shared" si="18"/>
        <v/>
      </c>
      <c r="AM195" s="450"/>
      <c r="AN195" s="450"/>
      <c r="AO195" s="377" t="str">
        <f t="shared" si="19"/>
        <v/>
      </c>
    </row>
    <row r="196" spans="1:41" s="68" customFormat="1" ht="20.25" x14ac:dyDescent="0.2">
      <c r="A196" s="67"/>
      <c r="B196" s="265">
        <f t="shared" si="10"/>
        <v>48</v>
      </c>
      <c r="C196" s="284" t="str">
        <f t="shared" si="10"/>
        <v/>
      </c>
      <c r="D196" s="672" t="str">
        <f t="shared" si="10"/>
        <v/>
      </c>
      <c r="E196" s="672"/>
      <c r="F196" s="672"/>
      <c r="G196" s="672"/>
      <c r="H196" s="672"/>
      <c r="I196" s="672"/>
      <c r="J196" s="672"/>
      <c r="K196" s="672"/>
      <c r="L196" s="672"/>
      <c r="M196" s="596" t="str">
        <f t="shared" si="11"/>
        <v/>
      </c>
      <c r="N196" s="596"/>
      <c r="O196" s="449" t="str">
        <f t="shared" si="12"/>
        <v/>
      </c>
      <c r="P196" s="449"/>
      <c r="Q196" s="449"/>
      <c r="R196" s="449"/>
      <c r="S196" s="570" t="str">
        <f t="shared" si="13"/>
        <v/>
      </c>
      <c r="T196" s="571"/>
      <c r="U196" s="571"/>
      <c r="V196" s="571"/>
      <c r="W196" s="571"/>
      <c r="X196" s="572"/>
      <c r="Y196" s="527" t="str">
        <f t="shared" si="14"/>
        <v/>
      </c>
      <c r="Z196" s="528"/>
      <c r="AA196" s="528"/>
      <c r="AB196" s="529"/>
      <c r="AC196" s="527" t="str">
        <f t="shared" si="9"/>
        <v/>
      </c>
      <c r="AD196" s="528"/>
      <c r="AE196" s="528"/>
      <c r="AF196" s="529"/>
      <c r="AG196" s="332" t="str">
        <f t="shared" si="15"/>
        <v/>
      </c>
      <c r="AH196" s="450" t="str">
        <f t="shared" si="16"/>
        <v/>
      </c>
      <c r="AI196" s="450"/>
      <c r="AJ196" s="461" t="str">
        <f t="shared" si="17"/>
        <v/>
      </c>
      <c r="AK196" s="461"/>
      <c r="AL196" s="450" t="str">
        <f t="shared" si="18"/>
        <v/>
      </c>
      <c r="AM196" s="450"/>
      <c r="AN196" s="450"/>
      <c r="AO196" s="377" t="str">
        <f t="shared" si="19"/>
        <v/>
      </c>
    </row>
    <row r="197" spans="1:41" s="68" customFormat="1" ht="20.25" x14ac:dyDescent="0.2">
      <c r="A197" s="67"/>
      <c r="B197" s="265">
        <f t="shared" si="10"/>
        <v>49</v>
      </c>
      <c r="C197" s="284" t="str">
        <f t="shared" si="10"/>
        <v/>
      </c>
      <c r="D197" s="672" t="str">
        <f t="shared" si="10"/>
        <v/>
      </c>
      <c r="E197" s="672"/>
      <c r="F197" s="672"/>
      <c r="G197" s="672"/>
      <c r="H197" s="672"/>
      <c r="I197" s="672"/>
      <c r="J197" s="672"/>
      <c r="K197" s="672"/>
      <c r="L197" s="672"/>
      <c r="M197" s="596" t="str">
        <f t="shared" si="11"/>
        <v/>
      </c>
      <c r="N197" s="596"/>
      <c r="O197" s="449" t="str">
        <f t="shared" si="12"/>
        <v/>
      </c>
      <c r="P197" s="449"/>
      <c r="Q197" s="449"/>
      <c r="R197" s="449"/>
      <c r="S197" s="570" t="str">
        <f t="shared" si="13"/>
        <v/>
      </c>
      <c r="T197" s="571"/>
      <c r="U197" s="571"/>
      <c r="V197" s="571"/>
      <c r="W197" s="571"/>
      <c r="X197" s="572"/>
      <c r="Y197" s="527" t="str">
        <f t="shared" si="14"/>
        <v/>
      </c>
      <c r="Z197" s="528"/>
      <c r="AA197" s="528"/>
      <c r="AB197" s="529"/>
      <c r="AC197" s="527" t="str">
        <f t="shared" si="9"/>
        <v/>
      </c>
      <c r="AD197" s="528"/>
      <c r="AE197" s="528"/>
      <c r="AF197" s="529"/>
      <c r="AG197" s="332" t="str">
        <f t="shared" si="15"/>
        <v/>
      </c>
      <c r="AH197" s="450" t="str">
        <f t="shared" si="16"/>
        <v/>
      </c>
      <c r="AI197" s="450"/>
      <c r="AJ197" s="461" t="str">
        <f t="shared" si="17"/>
        <v/>
      </c>
      <c r="AK197" s="461"/>
      <c r="AL197" s="450" t="str">
        <f t="shared" si="18"/>
        <v/>
      </c>
      <c r="AM197" s="450"/>
      <c r="AN197" s="450"/>
      <c r="AO197" s="377" t="str">
        <f t="shared" si="19"/>
        <v/>
      </c>
    </row>
    <row r="198" spans="1:41" s="68" customFormat="1" ht="20.25" x14ac:dyDescent="0.2">
      <c r="A198" s="67"/>
      <c r="B198" s="265">
        <f t="shared" si="10"/>
        <v>50</v>
      </c>
      <c r="C198" s="284" t="str">
        <f t="shared" si="10"/>
        <v/>
      </c>
      <c r="D198" s="672" t="str">
        <f t="shared" si="10"/>
        <v/>
      </c>
      <c r="E198" s="672"/>
      <c r="F198" s="672"/>
      <c r="G198" s="672"/>
      <c r="H198" s="672"/>
      <c r="I198" s="672"/>
      <c r="J198" s="672"/>
      <c r="K198" s="672"/>
      <c r="L198" s="672"/>
      <c r="M198" s="596" t="str">
        <f t="shared" si="11"/>
        <v/>
      </c>
      <c r="N198" s="596"/>
      <c r="O198" s="449" t="str">
        <f t="shared" si="12"/>
        <v/>
      </c>
      <c r="P198" s="449"/>
      <c r="Q198" s="449"/>
      <c r="R198" s="449"/>
      <c r="S198" s="570" t="str">
        <f t="shared" si="13"/>
        <v/>
      </c>
      <c r="T198" s="571"/>
      <c r="U198" s="571"/>
      <c r="V198" s="571"/>
      <c r="W198" s="571"/>
      <c r="X198" s="572"/>
      <c r="Y198" s="527" t="str">
        <f t="shared" si="14"/>
        <v/>
      </c>
      <c r="Z198" s="528"/>
      <c r="AA198" s="528"/>
      <c r="AB198" s="529"/>
      <c r="AC198" s="527" t="str">
        <f t="shared" si="9"/>
        <v/>
      </c>
      <c r="AD198" s="528"/>
      <c r="AE198" s="528"/>
      <c r="AF198" s="529"/>
      <c r="AG198" s="332" t="str">
        <f t="shared" si="15"/>
        <v/>
      </c>
      <c r="AH198" s="450" t="str">
        <f t="shared" si="16"/>
        <v/>
      </c>
      <c r="AI198" s="450"/>
      <c r="AJ198" s="461" t="str">
        <f t="shared" si="17"/>
        <v/>
      </c>
      <c r="AK198" s="461"/>
      <c r="AL198" s="450" t="str">
        <f t="shared" si="18"/>
        <v/>
      </c>
      <c r="AM198" s="450"/>
      <c r="AN198" s="450"/>
      <c r="AO198" s="377" t="str">
        <f t="shared" si="19"/>
        <v/>
      </c>
    </row>
    <row r="199" spans="1:41" s="68" customFormat="1" ht="20.25" x14ac:dyDescent="0.2">
      <c r="A199" s="67"/>
      <c r="B199" s="265">
        <f t="shared" si="10"/>
        <v>51</v>
      </c>
      <c r="C199" s="284" t="str">
        <f t="shared" si="10"/>
        <v/>
      </c>
      <c r="D199" s="672" t="str">
        <f t="shared" si="10"/>
        <v/>
      </c>
      <c r="E199" s="672"/>
      <c r="F199" s="672"/>
      <c r="G199" s="672"/>
      <c r="H199" s="672"/>
      <c r="I199" s="672"/>
      <c r="J199" s="672"/>
      <c r="K199" s="672"/>
      <c r="L199" s="672"/>
      <c r="M199" s="596" t="str">
        <f t="shared" si="11"/>
        <v/>
      </c>
      <c r="N199" s="596"/>
      <c r="O199" s="449" t="str">
        <f t="shared" si="12"/>
        <v/>
      </c>
      <c r="P199" s="449"/>
      <c r="Q199" s="449"/>
      <c r="R199" s="449"/>
      <c r="S199" s="570" t="str">
        <f t="shared" si="13"/>
        <v/>
      </c>
      <c r="T199" s="571"/>
      <c r="U199" s="571"/>
      <c r="V199" s="571"/>
      <c r="W199" s="571"/>
      <c r="X199" s="572"/>
      <c r="Y199" s="527" t="str">
        <f t="shared" si="14"/>
        <v/>
      </c>
      <c r="Z199" s="528"/>
      <c r="AA199" s="528"/>
      <c r="AB199" s="529"/>
      <c r="AC199" s="527" t="str">
        <f t="shared" si="9"/>
        <v/>
      </c>
      <c r="AD199" s="528"/>
      <c r="AE199" s="528"/>
      <c r="AF199" s="529"/>
      <c r="AG199" s="332" t="str">
        <f t="shared" si="15"/>
        <v/>
      </c>
      <c r="AH199" s="450" t="str">
        <f t="shared" si="16"/>
        <v/>
      </c>
      <c r="AI199" s="450"/>
      <c r="AJ199" s="461" t="str">
        <f t="shared" si="17"/>
        <v/>
      </c>
      <c r="AK199" s="461"/>
      <c r="AL199" s="450" t="str">
        <f t="shared" si="18"/>
        <v/>
      </c>
      <c r="AM199" s="450"/>
      <c r="AN199" s="450"/>
      <c r="AO199" s="377" t="str">
        <f t="shared" si="19"/>
        <v/>
      </c>
    </row>
    <row r="200" spans="1:41" s="68" customFormat="1" ht="20.25" x14ac:dyDescent="0.2">
      <c r="A200" s="67"/>
      <c r="B200" s="265">
        <f t="shared" si="10"/>
        <v>52</v>
      </c>
      <c r="C200" s="284" t="str">
        <f t="shared" si="10"/>
        <v/>
      </c>
      <c r="D200" s="672" t="str">
        <f t="shared" si="10"/>
        <v/>
      </c>
      <c r="E200" s="672"/>
      <c r="F200" s="672"/>
      <c r="G200" s="672"/>
      <c r="H200" s="672"/>
      <c r="I200" s="672"/>
      <c r="J200" s="672"/>
      <c r="K200" s="672"/>
      <c r="L200" s="672"/>
      <c r="M200" s="596" t="str">
        <f t="shared" si="11"/>
        <v/>
      </c>
      <c r="N200" s="596"/>
      <c r="O200" s="449" t="str">
        <f t="shared" si="12"/>
        <v/>
      </c>
      <c r="P200" s="449"/>
      <c r="Q200" s="449"/>
      <c r="R200" s="449"/>
      <c r="S200" s="570" t="str">
        <f t="shared" si="13"/>
        <v/>
      </c>
      <c r="T200" s="571"/>
      <c r="U200" s="571"/>
      <c r="V200" s="571"/>
      <c r="W200" s="571"/>
      <c r="X200" s="572"/>
      <c r="Y200" s="527" t="str">
        <f t="shared" si="14"/>
        <v/>
      </c>
      <c r="Z200" s="528"/>
      <c r="AA200" s="528"/>
      <c r="AB200" s="529"/>
      <c r="AC200" s="527" t="str">
        <f t="shared" si="9"/>
        <v/>
      </c>
      <c r="AD200" s="528"/>
      <c r="AE200" s="528"/>
      <c r="AF200" s="529"/>
      <c r="AG200" s="332" t="str">
        <f t="shared" si="15"/>
        <v/>
      </c>
      <c r="AH200" s="450" t="str">
        <f t="shared" si="16"/>
        <v/>
      </c>
      <c r="AI200" s="450"/>
      <c r="AJ200" s="461" t="str">
        <f t="shared" si="17"/>
        <v/>
      </c>
      <c r="AK200" s="461"/>
      <c r="AL200" s="450" t="str">
        <f t="shared" si="18"/>
        <v/>
      </c>
      <c r="AM200" s="450"/>
      <c r="AN200" s="450"/>
      <c r="AO200" s="377" t="str">
        <f t="shared" si="19"/>
        <v/>
      </c>
    </row>
    <row r="201" spans="1:41" s="68" customFormat="1" ht="20.25" x14ac:dyDescent="0.2">
      <c r="A201" s="67"/>
      <c r="B201" s="265">
        <f t="shared" si="10"/>
        <v>53</v>
      </c>
      <c r="C201" s="284" t="str">
        <f t="shared" si="10"/>
        <v/>
      </c>
      <c r="D201" s="672" t="str">
        <f t="shared" si="10"/>
        <v/>
      </c>
      <c r="E201" s="672"/>
      <c r="F201" s="672"/>
      <c r="G201" s="672"/>
      <c r="H201" s="672"/>
      <c r="I201" s="672"/>
      <c r="J201" s="672"/>
      <c r="K201" s="672"/>
      <c r="L201" s="672"/>
      <c r="M201" s="596" t="str">
        <f t="shared" si="11"/>
        <v/>
      </c>
      <c r="N201" s="596"/>
      <c r="O201" s="449" t="str">
        <f t="shared" si="12"/>
        <v/>
      </c>
      <c r="P201" s="449"/>
      <c r="Q201" s="449"/>
      <c r="R201" s="449"/>
      <c r="S201" s="570" t="str">
        <f t="shared" si="13"/>
        <v/>
      </c>
      <c r="T201" s="571"/>
      <c r="U201" s="571"/>
      <c r="V201" s="571"/>
      <c r="W201" s="571"/>
      <c r="X201" s="572"/>
      <c r="Y201" s="527" t="str">
        <f t="shared" si="14"/>
        <v/>
      </c>
      <c r="Z201" s="528"/>
      <c r="AA201" s="528"/>
      <c r="AB201" s="529"/>
      <c r="AC201" s="527" t="str">
        <f t="shared" si="9"/>
        <v/>
      </c>
      <c r="AD201" s="528"/>
      <c r="AE201" s="528"/>
      <c r="AF201" s="529"/>
      <c r="AG201" s="332" t="str">
        <f t="shared" si="15"/>
        <v/>
      </c>
      <c r="AH201" s="450" t="str">
        <f t="shared" si="16"/>
        <v/>
      </c>
      <c r="AI201" s="450"/>
      <c r="AJ201" s="461" t="str">
        <f t="shared" si="17"/>
        <v/>
      </c>
      <c r="AK201" s="461"/>
      <c r="AL201" s="450" t="str">
        <f t="shared" si="18"/>
        <v/>
      </c>
      <c r="AM201" s="450"/>
      <c r="AN201" s="450"/>
      <c r="AO201" s="377" t="str">
        <f t="shared" si="19"/>
        <v/>
      </c>
    </row>
    <row r="202" spans="1:41" s="68" customFormat="1" ht="20.25" x14ac:dyDescent="0.2">
      <c r="A202" s="67"/>
      <c r="B202" s="265">
        <f t="shared" si="10"/>
        <v>54</v>
      </c>
      <c r="C202" s="284" t="str">
        <f t="shared" si="10"/>
        <v/>
      </c>
      <c r="D202" s="672" t="str">
        <f t="shared" si="10"/>
        <v/>
      </c>
      <c r="E202" s="672"/>
      <c r="F202" s="672"/>
      <c r="G202" s="672"/>
      <c r="H202" s="672"/>
      <c r="I202" s="672"/>
      <c r="J202" s="672"/>
      <c r="K202" s="672"/>
      <c r="L202" s="672"/>
      <c r="M202" s="596" t="str">
        <f t="shared" si="11"/>
        <v/>
      </c>
      <c r="N202" s="596"/>
      <c r="O202" s="449" t="str">
        <f t="shared" si="12"/>
        <v/>
      </c>
      <c r="P202" s="449"/>
      <c r="Q202" s="449"/>
      <c r="R202" s="449"/>
      <c r="S202" s="570" t="str">
        <f t="shared" si="13"/>
        <v/>
      </c>
      <c r="T202" s="571"/>
      <c r="U202" s="571"/>
      <c r="V202" s="571"/>
      <c r="W202" s="571"/>
      <c r="X202" s="572"/>
      <c r="Y202" s="527" t="str">
        <f t="shared" si="14"/>
        <v/>
      </c>
      <c r="Z202" s="528"/>
      <c r="AA202" s="528"/>
      <c r="AB202" s="529"/>
      <c r="AC202" s="527" t="str">
        <f t="shared" si="9"/>
        <v/>
      </c>
      <c r="AD202" s="528"/>
      <c r="AE202" s="528"/>
      <c r="AF202" s="529"/>
      <c r="AG202" s="332" t="str">
        <f t="shared" si="15"/>
        <v/>
      </c>
      <c r="AH202" s="450" t="str">
        <f t="shared" si="16"/>
        <v/>
      </c>
      <c r="AI202" s="450"/>
      <c r="AJ202" s="461" t="str">
        <f t="shared" si="17"/>
        <v/>
      </c>
      <c r="AK202" s="461"/>
      <c r="AL202" s="450" t="str">
        <f t="shared" si="18"/>
        <v/>
      </c>
      <c r="AM202" s="450"/>
      <c r="AN202" s="450"/>
      <c r="AO202" s="377" t="str">
        <f t="shared" si="19"/>
        <v/>
      </c>
    </row>
    <row r="203" spans="1:41" s="68" customFormat="1" ht="20.25" x14ac:dyDescent="0.2">
      <c r="A203" s="67"/>
      <c r="B203" s="265">
        <f t="shared" si="10"/>
        <v>55</v>
      </c>
      <c r="C203" s="284" t="str">
        <f t="shared" si="10"/>
        <v/>
      </c>
      <c r="D203" s="672" t="str">
        <f t="shared" si="10"/>
        <v/>
      </c>
      <c r="E203" s="672"/>
      <c r="F203" s="672"/>
      <c r="G203" s="672"/>
      <c r="H203" s="672"/>
      <c r="I203" s="672"/>
      <c r="J203" s="672"/>
      <c r="K203" s="672"/>
      <c r="L203" s="672"/>
      <c r="M203" s="596" t="str">
        <f t="shared" si="11"/>
        <v/>
      </c>
      <c r="N203" s="596"/>
      <c r="O203" s="449" t="str">
        <f t="shared" si="12"/>
        <v/>
      </c>
      <c r="P203" s="449"/>
      <c r="Q203" s="449"/>
      <c r="R203" s="449"/>
      <c r="S203" s="570" t="str">
        <f t="shared" si="13"/>
        <v/>
      </c>
      <c r="T203" s="571"/>
      <c r="U203" s="571"/>
      <c r="V203" s="571"/>
      <c r="W203" s="571"/>
      <c r="X203" s="572"/>
      <c r="Y203" s="527" t="str">
        <f t="shared" si="14"/>
        <v/>
      </c>
      <c r="Z203" s="528"/>
      <c r="AA203" s="528"/>
      <c r="AB203" s="529"/>
      <c r="AC203" s="527" t="str">
        <f t="shared" si="9"/>
        <v/>
      </c>
      <c r="AD203" s="528"/>
      <c r="AE203" s="528"/>
      <c r="AF203" s="529"/>
      <c r="AG203" s="332" t="str">
        <f t="shared" si="15"/>
        <v/>
      </c>
      <c r="AH203" s="450" t="str">
        <f t="shared" si="16"/>
        <v/>
      </c>
      <c r="AI203" s="450"/>
      <c r="AJ203" s="461" t="str">
        <f t="shared" si="17"/>
        <v/>
      </c>
      <c r="AK203" s="461"/>
      <c r="AL203" s="450" t="str">
        <f t="shared" si="18"/>
        <v/>
      </c>
      <c r="AM203" s="450"/>
      <c r="AN203" s="450"/>
      <c r="AO203" s="377" t="str">
        <f t="shared" si="19"/>
        <v/>
      </c>
    </row>
    <row r="204" spans="1:41" s="68" customFormat="1" ht="20.25" x14ac:dyDescent="0.2">
      <c r="A204" s="67"/>
      <c r="B204" s="265">
        <f t="shared" si="10"/>
        <v>56</v>
      </c>
      <c r="C204" s="284" t="str">
        <f t="shared" si="10"/>
        <v/>
      </c>
      <c r="D204" s="672" t="str">
        <f t="shared" si="10"/>
        <v/>
      </c>
      <c r="E204" s="672"/>
      <c r="F204" s="672"/>
      <c r="G204" s="672"/>
      <c r="H204" s="672"/>
      <c r="I204" s="672"/>
      <c r="J204" s="672"/>
      <c r="K204" s="672"/>
      <c r="L204" s="672"/>
      <c r="M204" s="596" t="str">
        <f t="shared" si="11"/>
        <v/>
      </c>
      <c r="N204" s="596"/>
      <c r="O204" s="449" t="str">
        <f t="shared" si="12"/>
        <v/>
      </c>
      <c r="P204" s="449"/>
      <c r="Q204" s="449"/>
      <c r="R204" s="449"/>
      <c r="S204" s="570" t="str">
        <f t="shared" si="13"/>
        <v/>
      </c>
      <c r="T204" s="571"/>
      <c r="U204" s="571"/>
      <c r="V204" s="571"/>
      <c r="W204" s="571"/>
      <c r="X204" s="572"/>
      <c r="Y204" s="527" t="str">
        <f t="shared" si="14"/>
        <v/>
      </c>
      <c r="Z204" s="528"/>
      <c r="AA204" s="528"/>
      <c r="AB204" s="529"/>
      <c r="AC204" s="527" t="str">
        <f t="shared" si="9"/>
        <v/>
      </c>
      <c r="AD204" s="528"/>
      <c r="AE204" s="528"/>
      <c r="AF204" s="529"/>
      <c r="AG204" s="332" t="str">
        <f t="shared" si="15"/>
        <v/>
      </c>
      <c r="AH204" s="450" t="str">
        <f t="shared" si="16"/>
        <v/>
      </c>
      <c r="AI204" s="450"/>
      <c r="AJ204" s="461" t="str">
        <f t="shared" si="17"/>
        <v/>
      </c>
      <c r="AK204" s="461"/>
      <c r="AL204" s="450" t="str">
        <f t="shared" si="18"/>
        <v/>
      </c>
      <c r="AM204" s="450"/>
      <c r="AN204" s="450"/>
      <c r="AO204" s="377" t="str">
        <f t="shared" si="19"/>
        <v/>
      </c>
    </row>
    <row r="205" spans="1:41" s="68" customFormat="1" ht="20.25" x14ac:dyDescent="0.2">
      <c r="A205" s="67"/>
      <c r="B205" s="265">
        <f t="shared" si="10"/>
        <v>57</v>
      </c>
      <c r="C205" s="284" t="str">
        <f t="shared" si="10"/>
        <v/>
      </c>
      <c r="D205" s="672" t="str">
        <f t="shared" si="10"/>
        <v/>
      </c>
      <c r="E205" s="672"/>
      <c r="F205" s="672"/>
      <c r="G205" s="672"/>
      <c r="H205" s="672"/>
      <c r="I205" s="672"/>
      <c r="J205" s="672"/>
      <c r="K205" s="672"/>
      <c r="L205" s="672"/>
      <c r="M205" s="596" t="str">
        <f t="shared" si="11"/>
        <v/>
      </c>
      <c r="N205" s="596"/>
      <c r="O205" s="449" t="str">
        <f t="shared" si="12"/>
        <v/>
      </c>
      <c r="P205" s="449"/>
      <c r="Q205" s="449"/>
      <c r="R205" s="449"/>
      <c r="S205" s="570" t="str">
        <f t="shared" si="13"/>
        <v/>
      </c>
      <c r="T205" s="571"/>
      <c r="U205" s="571"/>
      <c r="V205" s="571"/>
      <c r="W205" s="571"/>
      <c r="X205" s="572"/>
      <c r="Y205" s="527" t="str">
        <f t="shared" si="14"/>
        <v/>
      </c>
      <c r="Z205" s="528"/>
      <c r="AA205" s="528"/>
      <c r="AB205" s="529"/>
      <c r="AC205" s="527" t="str">
        <f t="shared" si="9"/>
        <v/>
      </c>
      <c r="AD205" s="528"/>
      <c r="AE205" s="528"/>
      <c r="AF205" s="529"/>
      <c r="AG205" s="332" t="str">
        <f t="shared" si="15"/>
        <v/>
      </c>
      <c r="AH205" s="450" t="str">
        <f t="shared" si="16"/>
        <v/>
      </c>
      <c r="AI205" s="450"/>
      <c r="AJ205" s="461" t="str">
        <f t="shared" si="17"/>
        <v/>
      </c>
      <c r="AK205" s="461"/>
      <c r="AL205" s="450" t="str">
        <f t="shared" si="18"/>
        <v/>
      </c>
      <c r="AM205" s="450"/>
      <c r="AN205" s="450"/>
      <c r="AO205" s="377" t="str">
        <f t="shared" si="19"/>
        <v/>
      </c>
    </row>
    <row r="206" spans="1:41" s="68" customFormat="1" ht="20.25" x14ac:dyDescent="0.2">
      <c r="A206" s="67"/>
      <c r="B206" s="265">
        <f t="shared" si="10"/>
        <v>58</v>
      </c>
      <c r="C206" s="284" t="str">
        <f t="shared" si="10"/>
        <v/>
      </c>
      <c r="D206" s="672" t="str">
        <f t="shared" si="10"/>
        <v/>
      </c>
      <c r="E206" s="672"/>
      <c r="F206" s="672"/>
      <c r="G206" s="672"/>
      <c r="H206" s="672"/>
      <c r="I206" s="672"/>
      <c r="J206" s="672"/>
      <c r="K206" s="672"/>
      <c r="L206" s="672"/>
      <c r="M206" s="596" t="str">
        <f t="shared" si="11"/>
        <v/>
      </c>
      <c r="N206" s="596"/>
      <c r="O206" s="449" t="str">
        <f t="shared" si="12"/>
        <v/>
      </c>
      <c r="P206" s="449"/>
      <c r="Q206" s="449"/>
      <c r="R206" s="449"/>
      <c r="S206" s="570" t="str">
        <f t="shared" si="13"/>
        <v/>
      </c>
      <c r="T206" s="571"/>
      <c r="U206" s="571"/>
      <c r="V206" s="571"/>
      <c r="W206" s="571"/>
      <c r="X206" s="572"/>
      <c r="Y206" s="527" t="str">
        <f t="shared" si="14"/>
        <v/>
      </c>
      <c r="Z206" s="528"/>
      <c r="AA206" s="528"/>
      <c r="AB206" s="529"/>
      <c r="AC206" s="527" t="str">
        <f t="shared" si="9"/>
        <v/>
      </c>
      <c r="AD206" s="528"/>
      <c r="AE206" s="528"/>
      <c r="AF206" s="529"/>
      <c r="AG206" s="332" t="str">
        <f t="shared" si="15"/>
        <v/>
      </c>
      <c r="AH206" s="450" t="str">
        <f t="shared" si="16"/>
        <v/>
      </c>
      <c r="AI206" s="450"/>
      <c r="AJ206" s="461" t="str">
        <f t="shared" si="17"/>
        <v/>
      </c>
      <c r="AK206" s="461"/>
      <c r="AL206" s="450" t="str">
        <f t="shared" si="18"/>
        <v/>
      </c>
      <c r="AM206" s="450"/>
      <c r="AN206" s="450"/>
      <c r="AO206" s="377" t="str">
        <f t="shared" si="19"/>
        <v/>
      </c>
    </row>
    <row r="207" spans="1:41" s="68" customFormat="1" ht="20.25" x14ac:dyDescent="0.2">
      <c r="A207" s="67"/>
      <c r="B207" s="265">
        <f t="shared" si="10"/>
        <v>59</v>
      </c>
      <c r="C207" s="284" t="str">
        <f t="shared" si="10"/>
        <v/>
      </c>
      <c r="D207" s="672" t="str">
        <f t="shared" si="10"/>
        <v/>
      </c>
      <c r="E207" s="672"/>
      <c r="F207" s="672"/>
      <c r="G207" s="672"/>
      <c r="H207" s="672"/>
      <c r="I207" s="672"/>
      <c r="J207" s="672"/>
      <c r="K207" s="672"/>
      <c r="L207" s="672"/>
      <c r="M207" s="596" t="str">
        <f t="shared" si="11"/>
        <v/>
      </c>
      <c r="N207" s="596"/>
      <c r="O207" s="449" t="str">
        <f t="shared" si="12"/>
        <v/>
      </c>
      <c r="P207" s="449"/>
      <c r="Q207" s="449"/>
      <c r="R207" s="449"/>
      <c r="S207" s="570" t="str">
        <f t="shared" si="13"/>
        <v/>
      </c>
      <c r="T207" s="571"/>
      <c r="U207" s="571"/>
      <c r="V207" s="571"/>
      <c r="W207" s="571"/>
      <c r="X207" s="572"/>
      <c r="Y207" s="527" t="str">
        <f t="shared" si="14"/>
        <v/>
      </c>
      <c r="Z207" s="528"/>
      <c r="AA207" s="528"/>
      <c r="AB207" s="529"/>
      <c r="AC207" s="527" t="str">
        <f t="shared" si="9"/>
        <v/>
      </c>
      <c r="AD207" s="528"/>
      <c r="AE207" s="528"/>
      <c r="AF207" s="529"/>
      <c r="AG207" s="332" t="str">
        <f t="shared" si="15"/>
        <v/>
      </c>
      <c r="AH207" s="450" t="str">
        <f t="shared" si="16"/>
        <v/>
      </c>
      <c r="AI207" s="450"/>
      <c r="AJ207" s="461" t="str">
        <f t="shared" si="17"/>
        <v/>
      </c>
      <c r="AK207" s="461"/>
      <c r="AL207" s="450" t="str">
        <f t="shared" si="18"/>
        <v/>
      </c>
      <c r="AM207" s="450"/>
      <c r="AN207" s="450"/>
      <c r="AO207" s="377" t="str">
        <f t="shared" si="19"/>
        <v/>
      </c>
    </row>
    <row r="208" spans="1:41" s="68" customFormat="1" ht="20.25" x14ac:dyDescent="0.2">
      <c r="A208" s="67"/>
      <c r="B208" s="265">
        <f t="shared" ref="B208:D211" si="20">IF(B88="","",B88)</f>
        <v>60</v>
      </c>
      <c r="C208" s="284" t="str">
        <f t="shared" si="20"/>
        <v/>
      </c>
      <c r="D208" s="672" t="str">
        <f t="shared" si="20"/>
        <v/>
      </c>
      <c r="E208" s="672"/>
      <c r="F208" s="672"/>
      <c r="G208" s="672"/>
      <c r="H208" s="672"/>
      <c r="I208" s="672"/>
      <c r="J208" s="672"/>
      <c r="K208" s="672"/>
      <c r="L208" s="672"/>
      <c r="M208" s="596" t="str">
        <f t="shared" si="11"/>
        <v/>
      </c>
      <c r="N208" s="596"/>
      <c r="O208" s="449" t="str">
        <f t="shared" si="12"/>
        <v/>
      </c>
      <c r="P208" s="449"/>
      <c r="Q208" s="449"/>
      <c r="R208" s="449"/>
      <c r="S208" s="570" t="str">
        <f t="shared" si="13"/>
        <v/>
      </c>
      <c r="T208" s="571"/>
      <c r="U208" s="571"/>
      <c r="V208" s="571"/>
      <c r="W208" s="571"/>
      <c r="X208" s="572"/>
      <c r="Y208" s="527" t="str">
        <f t="shared" si="14"/>
        <v/>
      </c>
      <c r="Z208" s="528"/>
      <c r="AA208" s="528"/>
      <c r="AB208" s="529"/>
      <c r="AC208" s="527" t="str">
        <f t="shared" si="9"/>
        <v/>
      </c>
      <c r="AD208" s="528"/>
      <c r="AE208" s="528"/>
      <c r="AF208" s="529"/>
      <c r="AG208" s="332" t="str">
        <f t="shared" si="15"/>
        <v/>
      </c>
      <c r="AH208" s="450" t="str">
        <f t="shared" si="16"/>
        <v/>
      </c>
      <c r="AI208" s="450"/>
      <c r="AJ208" s="461" t="str">
        <f t="shared" si="17"/>
        <v/>
      </c>
      <c r="AK208" s="461"/>
      <c r="AL208" s="450" t="str">
        <f t="shared" si="18"/>
        <v/>
      </c>
      <c r="AM208" s="450"/>
      <c r="AN208" s="450"/>
      <c r="AO208" s="377" t="str">
        <f t="shared" si="19"/>
        <v/>
      </c>
    </row>
    <row r="209" spans="1:41" s="68" customFormat="1" ht="20.25" x14ac:dyDescent="0.2">
      <c r="A209" s="67"/>
      <c r="B209" s="265">
        <f t="shared" si="20"/>
        <v>61</v>
      </c>
      <c r="C209" s="284" t="str">
        <f t="shared" si="20"/>
        <v/>
      </c>
      <c r="D209" s="672" t="str">
        <f t="shared" si="20"/>
        <v/>
      </c>
      <c r="E209" s="672"/>
      <c r="F209" s="672"/>
      <c r="G209" s="672"/>
      <c r="H209" s="672"/>
      <c r="I209" s="672"/>
      <c r="J209" s="672"/>
      <c r="K209" s="672"/>
      <c r="L209" s="672"/>
      <c r="M209" s="596" t="str">
        <f t="shared" si="11"/>
        <v/>
      </c>
      <c r="N209" s="596"/>
      <c r="O209" s="449" t="str">
        <f t="shared" si="12"/>
        <v/>
      </c>
      <c r="P209" s="449"/>
      <c r="Q209" s="449"/>
      <c r="R209" s="449"/>
      <c r="S209" s="570" t="str">
        <f t="shared" si="13"/>
        <v/>
      </c>
      <c r="T209" s="571"/>
      <c r="U209" s="571"/>
      <c r="V209" s="571"/>
      <c r="W209" s="571"/>
      <c r="X209" s="572"/>
      <c r="Y209" s="527" t="str">
        <f t="shared" si="14"/>
        <v/>
      </c>
      <c r="Z209" s="528"/>
      <c r="AA209" s="528"/>
      <c r="AB209" s="529"/>
      <c r="AC209" s="527" t="str">
        <f t="shared" si="9"/>
        <v/>
      </c>
      <c r="AD209" s="528"/>
      <c r="AE209" s="528"/>
      <c r="AF209" s="529"/>
      <c r="AG209" s="332" t="str">
        <f t="shared" si="15"/>
        <v/>
      </c>
      <c r="AH209" s="450" t="str">
        <f t="shared" si="16"/>
        <v/>
      </c>
      <c r="AI209" s="450"/>
      <c r="AJ209" s="461" t="str">
        <f t="shared" si="17"/>
        <v/>
      </c>
      <c r="AK209" s="461"/>
      <c r="AL209" s="450" t="str">
        <f t="shared" si="18"/>
        <v/>
      </c>
      <c r="AM209" s="450"/>
      <c r="AN209" s="450"/>
      <c r="AO209" s="377" t="str">
        <f t="shared" si="19"/>
        <v/>
      </c>
    </row>
    <row r="210" spans="1:41" s="68" customFormat="1" ht="20.25" x14ac:dyDescent="0.2">
      <c r="A210" s="67"/>
      <c r="B210" s="265">
        <f t="shared" si="20"/>
        <v>62</v>
      </c>
      <c r="C210" s="284" t="str">
        <f t="shared" si="20"/>
        <v/>
      </c>
      <c r="D210" s="672" t="str">
        <f t="shared" si="20"/>
        <v/>
      </c>
      <c r="E210" s="672"/>
      <c r="F210" s="672"/>
      <c r="G210" s="672"/>
      <c r="H210" s="672"/>
      <c r="I210" s="672"/>
      <c r="J210" s="672"/>
      <c r="K210" s="672"/>
      <c r="L210" s="672"/>
      <c r="M210" s="596" t="str">
        <f t="shared" si="11"/>
        <v/>
      </c>
      <c r="N210" s="596"/>
      <c r="O210" s="449" t="str">
        <f t="shared" si="12"/>
        <v/>
      </c>
      <c r="P210" s="449"/>
      <c r="Q210" s="449"/>
      <c r="R210" s="449"/>
      <c r="S210" s="570" t="str">
        <f t="shared" si="13"/>
        <v/>
      </c>
      <c r="T210" s="571"/>
      <c r="U210" s="571"/>
      <c r="V210" s="571"/>
      <c r="W210" s="571"/>
      <c r="X210" s="572"/>
      <c r="Y210" s="527" t="str">
        <f t="shared" si="14"/>
        <v/>
      </c>
      <c r="Z210" s="528"/>
      <c r="AA210" s="528"/>
      <c r="AB210" s="529"/>
      <c r="AC210" s="527" t="str">
        <f t="shared" si="9"/>
        <v/>
      </c>
      <c r="AD210" s="528"/>
      <c r="AE210" s="528"/>
      <c r="AF210" s="529"/>
      <c r="AG210" s="332" t="str">
        <f t="shared" si="15"/>
        <v/>
      </c>
      <c r="AH210" s="450" t="str">
        <f t="shared" si="16"/>
        <v/>
      </c>
      <c r="AI210" s="450"/>
      <c r="AJ210" s="461" t="str">
        <f t="shared" si="17"/>
        <v/>
      </c>
      <c r="AK210" s="461"/>
      <c r="AL210" s="450" t="str">
        <f t="shared" si="18"/>
        <v/>
      </c>
      <c r="AM210" s="450"/>
      <c r="AN210" s="450"/>
      <c r="AO210" s="377" t="str">
        <f t="shared" si="19"/>
        <v/>
      </c>
    </row>
    <row r="211" spans="1:41" s="68" customFormat="1" ht="20.25" x14ac:dyDescent="0.2">
      <c r="A211" s="67"/>
      <c r="B211" s="265">
        <f t="shared" si="20"/>
        <v>63</v>
      </c>
      <c r="C211" s="284" t="str">
        <f t="shared" si="20"/>
        <v/>
      </c>
      <c r="D211" s="672" t="str">
        <f t="shared" si="20"/>
        <v/>
      </c>
      <c r="E211" s="672"/>
      <c r="F211" s="672"/>
      <c r="G211" s="672"/>
      <c r="H211" s="672"/>
      <c r="I211" s="672"/>
      <c r="J211" s="672"/>
      <c r="K211" s="672"/>
      <c r="L211" s="672"/>
      <c r="M211" s="596" t="str">
        <f t="shared" si="11"/>
        <v/>
      </c>
      <c r="N211" s="596"/>
      <c r="O211" s="449" t="str">
        <f t="shared" si="12"/>
        <v/>
      </c>
      <c r="P211" s="449"/>
      <c r="Q211" s="449"/>
      <c r="R211" s="449"/>
      <c r="S211" s="570" t="str">
        <f t="shared" si="13"/>
        <v/>
      </c>
      <c r="T211" s="571"/>
      <c r="U211" s="571"/>
      <c r="V211" s="571"/>
      <c r="W211" s="571"/>
      <c r="X211" s="572"/>
      <c r="Y211" s="527" t="str">
        <f t="shared" si="14"/>
        <v/>
      </c>
      <c r="Z211" s="528"/>
      <c r="AA211" s="528"/>
      <c r="AB211" s="529"/>
      <c r="AC211" s="527" t="str">
        <f t="shared" si="9"/>
        <v/>
      </c>
      <c r="AD211" s="528"/>
      <c r="AE211" s="528"/>
      <c r="AF211" s="529"/>
      <c r="AG211" s="332" t="str">
        <f t="shared" si="15"/>
        <v/>
      </c>
      <c r="AH211" s="450" t="str">
        <f t="shared" si="16"/>
        <v/>
      </c>
      <c r="AI211" s="450"/>
      <c r="AJ211" s="461" t="str">
        <f t="shared" si="17"/>
        <v/>
      </c>
      <c r="AK211" s="461"/>
      <c r="AL211" s="450" t="str">
        <f t="shared" si="18"/>
        <v/>
      </c>
      <c r="AM211" s="450"/>
      <c r="AN211" s="450"/>
      <c r="AO211" s="377" t="str">
        <f t="shared" si="19"/>
        <v/>
      </c>
    </row>
    <row r="212" spans="1:41" ht="18" customHeight="1" x14ac:dyDescent="0.3">
      <c r="B212" s="447"/>
      <c r="C212" s="448"/>
      <c r="D212" s="679" t="s">
        <v>120</v>
      </c>
      <c r="E212" s="679"/>
      <c r="F212" s="679"/>
      <c r="G212" s="679"/>
      <c r="H212" s="679"/>
      <c r="I212" s="679"/>
      <c r="J212" s="679"/>
      <c r="K212" s="679"/>
      <c r="L212" s="679"/>
      <c r="M212" s="673">
        <f t="shared" si="11"/>
        <v>0</v>
      </c>
      <c r="N212" s="673"/>
      <c r="O212" s="451"/>
      <c r="P212" s="451"/>
      <c r="Q212" s="451"/>
      <c r="R212" s="451"/>
      <c r="S212" s="790">
        <f t="shared" si="13"/>
        <v>0</v>
      </c>
      <c r="T212" s="791"/>
      <c r="U212" s="791"/>
      <c r="V212" s="791"/>
      <c r="W212" s="791"/>
      <c r="X212" s="792"/>
      <c r="Y212" s="665">
        <f t="shared" si="14"/>
        <v>0</v>
      </c>
      <c r="Z212" s="666"/>
      <c r="AA212" s="666"/>
      <c r="AB212" s="667"/>
      <c r="AC212" s="665">
        <f t="shared" si="9"/>
        <v>0</v>
      </c>
      <c r="AD212" s="666"/>
      <c r="AE212" s="666"/>
      <c r="AF212" s="667"/>
      <c r="AG212" s="333">
        <f t="shared" si="15"/>
        <v>0</v>
      </c>
      <c r="AH212" s="787">
        <f t="shared" si="16"/>
        <v>0</v>
      </c>
      <c r="AI212" s="787"/>
      <c r="AJ212" s="782"/>
      <c r="AK212" s="782"/>
      <c r="AL212" s="787">
        <f t="shared" si="18"/>
        <v>0</v>
      </c>
      <c r="AM212" s="787"/>
      <c r="AN212" s="787"/>
      <c r="AO212" s="378">
        <f t="shared" si="19"/>
        <v>0</v>
      </c>
    </row>
    <row r="213" spans="1:41" ht="5.25" customHeight="1" x14ac:dyDescent="0.2"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2"/>
      <c r="N213" s="2"/>
      <c r="O213" s="2"/>
      <c r="P213" s="2"/>
      <c r="Q213" s="2"/>
      <c r="R213" s="34"/>
      <c r="S213" s="34"/>
      <c r="T213" s="34"/>
      <c r="U213" s="34"/>
      <c r="V213" s="2"/>
      <c r="W213" s="2"/>
      <c r="X213" s="2"/>
      <c r="Y213" s="193"/>
      <c r="Z213" s="193"/>
      <c r="AA213" s="194"/>
      <c r="AB213" s="194"/>
      <c r="AC213" s="194"/>
      <c r="AD213" s="193"/>
      <c r="AE213" s="193"/>
      <c r="AF213" s="193"/>
      <c r="AG213" s="2"/>
      <c r="AH213" s="2"/>
      <c r="AI213" s="16"/>
      <c r="AJ213" s="16"/>
      <c r="AK213" s="2"/>
      <c r="AL213" s="2"/>
      <c r="AM213" s="2"/>
      <c r="AN213" s="2"/>
    </row>
    <row r="214" spans="1:41" s="3" customFormat="1" ht="6" customHeight="1" x14ac:dyDescent="0.2">
      <c r="B214" s="674" t="s">
        <v>141</v>
      </c>
      <c r="C214" s="674"/>
      <c r="D214" s="674"/>
      <c r="E214" s="674"/>
      <c r="F214" s="674"/>
      <c r="G214" s="674"/>
      <c r="H214" s="676" t="str">
        <f>H94</f>
        <v xml:space="preserve">בעת מילוי הטופס יש לרשום מידע בלתי מסווג בלבד </v>
      </c>
      <c r="I214" s="676"/>
      <c r="J214" s="676"/>
      <c r="K214" s="676"/>
      <c r="L214" s="676"/>
      <c r="M214" s="676"/>
      <c r="N214" s="676"/>
      <c r="O214" s="676"/>
      <c r="P214" s="676"/>
      <c r="Q214" s="676"/>
      <c r="R214" s="676"/>
      <c r="S214" s="676"/>
      <c r="T214" s="676"/>
      <c r="U214" s="676"/>
      <c r="V214" s="676"/>
      <c r="W214" s="676"/>
      <c r="X214" s="676"/>
      <c r="Y214" s="124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</row>
    <row r="215" spans="1:41" s="3" customFormat="1" ht="12" customHeight="1" x14ac:dyDescent="0.2">
      <c r="B215" s="675"/>
      <c r="C215" s="675"/>
      <c r="D215" s="675"/>
      <c r="E215" s="675"/>
      <c r="F215" s="675"/>
      <c r="G215" s="675"/>
      <c r="H215" s="677"/>
      <c r="I215" s="677"/>
      <c r="J215" s="677"/>
      <c r="K215" s="677"/>
      <c r="L215" s="677"/>
      <c r="M215" s="677"/>
      <c r="N215" s="677"/>
      <c r="O215" s="677"/>
      <c r="P215" s="677"/>
      <c r="Q215" s="677"/>
      <c r="R215" s="677"/>
      <c r="S215" s="677"/>
      <c r="T215" s="677"/>
      <c r="U215" s="677"/>
      <c r="V215" s="677"/>
      <c r="W215" s="677"/>
      <c r="X215" s="677"/>
      <c r="Y215" s="518"/>
      <c r="Z215" s="519"/>
      <c r="AA215" s="519"/>
      <c r="AB215" s="519"/>
      <c r="AC215" s="519"/>
      <c r="AD215" s="519"/>
      <c r="AE215" s="136"/>
      <c r="AF215" s="136"/>
      <c r="AG215" s="519"/>
      <c r="AH215" s="519"/>
      <c r="AI215" s="788"/>
      <c r="AJ215" s="446" t="s">
        <v>121</v>
      </c>
      <c r="AK215" s="445"/>
      <c r="AL215" s="444">
        <f>AL94</f>
        <v>0</v>
      </c>
      <c r="AM215" s="444"/>
      <c r="AN215" s="445"/>
    </row>
    <row r="216" spans="1:41" ht="6.75" customHeight="1" thickBot="1" x14ac:dyDescent="0.3">
      <c r="A216" s="97"/>
      <c r="B216" s="98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3"/>
      <c r="O216" s="113"/>
      <c r="P216" s="113"/>
      <c r="Q216" s="113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203"/>
      <c r="AK216" s="203"/>
      <c r="AL216" s="203"/>
      <c r="AM216" s="203"/>
      <c r="AN216" s="203"/>
    </row>
    <row r="217" spans="1:41" s="3" customFormat="1" ht="13.5" customHeight="1" thickTop="1" thickBot="1" x14ac:dyDescent="0.25">
      <c r="B217" s="514" t="str">
        <f>B108</f>
        <v>החשבון ערוך</v>
      </c>
      <c r="C217" s="515"/>
      <c r="D217" s="515"/>
      <c r="E217" s="515"/>
      <c r="F217" s="515"/>
      <c r="G217" s="515"/>
      <c r="H217" s="531" t="s">
        <v>44</v>
      </c>
      <c r="I217" s="531"/>
      <c r="J217" s="531"/>
      <c r="K217" s="532"/>
      <c r="L217" s="535"/>
      <c r="M217" s="536" t="s">
        <v>122</v>
      </c>
      <c r="N217" s="537"/>
      <c r="O217" s="537"/>
      <c r="P217" s="537"/>
      <c r="Q217" s="538"/>
      <c r="R217" s="536" t="s">
        <v>123</v>
      </c>
      <c r="S217" s="537"/>
      <c r="T217" s="537"/>
      <c r="U217" s="537"/>
      <c r="V217" s="537"/>
      <c r="W217" s="537"/>
      <c r="X217" s="537"/>
      <c r="Y217" s="537"/>
      <c r="Z217" s="538"/>
      <c r="AA217" s="213"/>
      <c r="AB217" s="216"/>
      <c r="AC217" s="462" t="s">
        <v>4</v>
      </c>
      <c r="AD217" s="463"/>
      <c r="AE217" s="463"/>
      <c r="AF217" s="463"/>
      <c r="AG217" s="463"/>
      <c r="AH217" s="463"/>
      <c r="AI217" s="463"/>
      <c r="AJ217" s="463"/>
      <c r="AK217" s="464"/>
      <c r="AL217" s="212"/>
      <c r="AM217" s="261"/>
      <c r="AN217" s="261"/>
      <c r="AO217" s="114"/>
    </row>
    <row r="218" spans="1:41" ht="14.25" thickTop="1" thickBot="1" x14ac:dyDescent="0.25">
      <c r="B218" s="516" t="s">
        <v>11</v>
      </c>
      <c r="C218" s="517"/>
      <c r="D218" s="517"/>
      <c r="E218" s="517"/>
      <c r="F218" s="517"/>
      <c r="G218" s="517"/>
      <c r="H218" s="533"/>
      <c r="I218" s="533"/>
      <c r="J218" s="533"/>
      <c r="K218" s="534"/>
      <c r="L218" s="535"/>
      <c r="M218" s="539"/>
      <c r="N218" s="540"/>
      <c r="O218" s="540"/>
      <c r="P218" s="540"/>
      <c r="Q218" s="541"/>
      <c r="R218" s="539"/>
      <c r="S218" s="540"/>
      <c r="T218" s="540"/>
      <c r="U218" s="540"/>
      <c r="V218" s="540"/>
      <c r="W218" s="540"/>
      <c r="X218" s="540"/>
      <c r="Y218" s="540"/>
      <c r="Z218" s="541"/>
      <c r="AA218" s="213"/>
      <c r="AB218" s="216"/>
      <c r="AC218" s="462" t="s">
        <v>12</v>
      </c>
      <c r="AD218" s="463"/>
      <c r="AE218" s="463"/>
      <c r="AF218" s="463"/>
      <c r="AG218" s="464"/>
      <c r="AH218" s="472" t="s">
        <v>13</v>
      </c>
      <c r="AI218" s="473"/>
      <c r="AJ218" s="473"/>
      <c r="AK218" s="473"/>
      <c r="AL218" s="212"/>
      <c r="AM218" s="261"/>
      <c r="AN218" s="261"/>
      <c r="AO218" s="123"/>
    </row>
    <row r="219" spans="1:41" ht="24" customHeight="1" thickTop="1" thickBot="1" x14ac:dyDescent="0.25">
      <c r="B219" s="120"/>
      <c r="C219" s="513">
        <v>0.17</v>
      </c>
      <c r="D219" s="513"/>
      <c r="E219" s="513"/>
      <c r="F219" s="513"/>
      <c r="G219" s="121"/>
      <c r="H219" s="533"/>
      <c r="I219" s="533"/>
      <c r="J219" s="533"/>
      <c r="K219" s="534"/>
      <c r="L219" s="535"/>
      <c r="M219" s="468" t="s">
        <v>14</v>
      </c>
      <c r="N219" s="678"/>
      <c r="O219" s="678"/>
      <c r="P219" s="469"/>
      <c r="Q219" s="215" t="s">
        <v>15</v>
      </c>
      <c r="R219" s="542" t="s">
        <v>14</v>
      </c>
      <c r="S219" s="543"/>
      <c r="T219" s="543"/>
      <c r="U219" s="543"/>
      <c r="V219" s="543"/>
      <c r="W219" s="543"/>
      <c r="X219" s="544"/>
      <c r="Y219" s="785" t="s">
        <v>15</v>
      </c>
      <c r="Z219" s="789"/>
      <c r="AA219" s="243"/>
      <c r="AB219" s="244"/>
      <c r="AC219" s="530" t="s">
        <v>14</v>
      </c>
      <c r="AD219" s="530"/>
      <c r="AE219" s="530"/>
      <c r="AF219" s="530"/>
      <c r="AG219" s="215" t="s">
        <v>15</v>
      </c>
      <c r="AH219" s="468" t="s">
        <v>14</v>
      </c>
      <c r="AI219" s="469"/>
      <c r="AJ219" s="785" t="s">
        <v>15</v>
      </c>
      <c r="AK219" s="786"/>
      <c r="AL219" s="783"/>
      <c r="AM219" s="784"/>
      <c r="AN219" s="216"/>
      <c r="AO219" s="123"/>
    </row>
    <row r="220" spans="1:41" s="68" customFormat="1" ht="21" customHeight="1" thickTop="1" thickBot="1" x14ac:dyDescent="0.3">
      <c r="A220" s="67"/>
      <c r="B220" s="506" t="s">
        <v>16</v>
      </c>
      <c r="C220" s="507"/>
      <c r="D220" s="507"/>
      <c r="E220" s="507"/>
      <c r="F220" s="507"/>
      <c r="G220" s="507"/>
      <c r="H220" s="508" t="s">
        <v>105</v>
      </c>
      <c r="I220" s="508"/>
      <c r="J220" s="508"/>
      <c r="K220" s="509"/>
      <c r="L220" s="202"/>
      <c r="M220" s="510">
        <f>M111</f>
        <v>0</v>
      </c>
      <c r="N220" s="511"/>
      <c r="O220" s="511"/>
      <c r="P220" s="512"/>
      <c r="Q220" s="268"/>
      <c r="R220" s="465">
        <f>W111</f>
        <v>0</v>
      </c>
      <c r="S220" s="466"/>
      <c r="T220" s="466"/>
      <c r="U220" s="466"/>
      <c r="V220" s="466"/>
      <c r="W220" s="466"/>
      <c r="X220" s="467"/>
      <c r="Y220" s="465"/>
      <c r="Z220" s="467"/>
      <c r="AA220" s="266"/>
      <c r="AB220" s="267"/>
      <c r="AC220" s="465">
        <f>AG111</f>
        <v>0</v>
      </c>
      <c r="AD220" s="466"/>
      <c r="AE220" s="466"/>
      <c r="AF220" s="467"/>
      <c r="AG220" s="269"/>
      <c r="AH220" s="470">
        <f>AK111</f>
        <v>0</v>
      </c>
      <c r="AI220" s="471"/>
      <c r="AJ220" s="470"/>
      <c r="AK220" s="549"/>
      <c r="AL220" s="780"/>
      <c r="AM220" s="781"/>
      <c r="AN220" s="245"/>
      <c r="AO220" s="214"/>
    </row>
    <row r="221" spans="1:41" s="68" customFormat="1" ht="18.75" customHeight="1" thickTop="1" thickBot="1" x14ac:dyDescent="0.25">
      <c r="A221" s="67"/>
      <c r="B221" s="524"/>
      <c r="C221" s="525"/>
      <c r="D221" s="525"/>
      <c r="E221" s="525"/>
      <c r="F221" s="525"/>
      <c r="G221" s="526"/>
      <c r="H221" s="520" t="s">
        <v>17</v>
      </c>
      <c r="I221" s="520"/>
      <c r="J221" s="520"/>
      <c r="K221" s="521"/>
      <c r="L221" s="202"/>
      <c r="M221" s="510" t="str">
        <f>IF(M112="","",M112)</f>
        <v/>
      </c>
      <c r="N221" s="511"/>
      <c r="O221" s="511"/>
      <c r="P221" s="512"/>
      <c r="Q221" s="268"/>
      <c r="R221" s="465" t="str">
        <f>IF(W112="","",W112)</f>
        <v/>
      </c>
      <c r="S221" s="466"/>
      <c r="T221" s="466"/>
      <c r="U221" s="466"/>
      <c r="V221" s="466"/>
      <c r="W221" s="466"/>
      <c r="X221" s="467"/>
      <c r="Y221" s="465"/>
      <c r="Z221" s="467"/>
      <c r="AA221" s="266"/>
      <c r="AB221" s="267"/>
      <c r="AC221" s="465" t="str">
        <f>IF(AG112="","",AG112)</f>
        <v/>
      </c>
      <c r="AD221" s="466"/>
      <c r="AE221" s="466"/>
      <c r="AF221" s="467"/>
      <c r="AG221" s="268"/>
      <c r="AH221" s="470" t="str">
        <f>IF(AK112="","",AK112)</f>
        <v/>
      </c>
      <c r="AI221" s="471"/>
      <c r="AJ221" s="510" t="str">
        <f>AK112</f>
        <v/>
      </c>
      <c r="AK221" s="511"/>
      <c r="AL221" s="780"/>
      <c r="AM221" s="781"/>
      <c r="AN221" s="245"/>
    </row>
    <row r="222" spans="1:41" s="68" customFormat="1" ht="18.75" customHeight="1" thickTop="1" thickBot="1" x14ac:dyDescent="0.3">
      <c r="A222" s="67"/>
      <c r="B222" s="504" t="s">
        <v>98</v>
      </c>
      <c r="C222" s="505"/>
      <c r="D222" s="505"/>
      <c r="E222" s="505"/>
      <c r="F222" s="505"/>
      <c r="G222" s="505"/>
      <c r="H222" s="520" t="s">
        <v>18</v>
      </c>
      <c r="I222" s="520"/>
      <c r="J222" s="520"/>
      <c r="K222" s="521"/>
      <c r="L222" s="202"/>
      <c r="M222" s="510" t="str">
        <f>IF(M113="","",M113)</f>
        <v/>
      </c>
      <c r="N222" s="511"/>
      <c r="O222" s="511"/>
      <c r="P222" s="512"/>
      <c r="Q222" s="268"/>
      <c r="R222" s="465" t="str">
        <f>IF(W113="","",W113)</f>
        <v/>
      </c>
      <c r="S222" s="466"/>
      <c r="T222" s="466"/>
      <c r="U222" s="466"/>
      <c r="V222" s="466"/>
      <c r="W222" s="466"/>
      <c r="X222" s="467"/>
      <c r="Y222" s="465"/>
      <c r="Z222" s="467"/>
      <c r="AA222" s="266"/>
      <c r="AB222" s="267"/>
      <c r="AC222" s="465" t="str">
        <f>IF(AG113="","",AG113)</f>
        <v/>
      </c>
      <c r="AD222" s="466"/>
      <c r="AE222" s="466"/>
      <c r="AF222" s="467"/>
      <c r="AG222" s="268"/>
      <c r="AH222" s="470" t="str">
        <f>IF(AK113="","",AK113)</f>
        <v/>
      </c>
      <c r="AI222" s="471"/>
      <c r="AJ222" s="510" t="str">
        <f>AK113</f>
        <v/>
      </c>
      <c r="AK222" s="511"/>
      <c r="AL222" s="780"/>
      <c r="AM222" s="781"/>
      <c r="AN222" s="245"/>
    </row>
    <row r="223" spans="1:41" s="68" customFormat="1" ht="24.75" customHeight="1" thickTop="1" thickBot="1" x14ac:dyDescent="0.3">
      <c r="A223" s="67"/>
      <c r="B223" s="504"/>
      <c r="C223" s="505"/>
      <c r="D223" s="505"/>
      <c r="E223" s="505"/>
      <c r="F223" s="505"/>
      <c r="G223" s="505"/>
      <c r="H223" s="522" t="s">
        <v>106</v>
      </c>
      <c r="I223" s="522"/>
      <c r="J223" s="522"/>
      <c r="K223" s="523"/>
      <c r="L223" s="202"/>
      <c r="M223" s="470">
        <f>M114</f>
        <v>0</v>
      </c>
      <c r="N223" s="549"/>
      <c r="O223" s="549"/>
      <c r="P223" s="471"/>
      <c r="Q223" s="268"/>
      <c r="R223" s="465">
        <f>W114</f>
        <v>0</v>
      </c>
      <c r="S223" s="466"/>
      <c r="T223" s="466"/>
      <c r="U223" s="466"/>
      <c r="V223" s="466"/>
      <c r="W223" s="466"/>
      <c r="X223" s="467"/>
      <c r="Y223" s="465"/>
      <c r="Z223" s="467"/>
      <c r="AA223" s="266"/>
      <c r="AB223" s="267"/>
      <c r="AC223" s="465">
        <f>AG114</f>
        <v>0</v>
      </c>
      <c r="AD223" s="466"/>
      <c r="AE223" s="466"/>
      <c r="AF223" s="467"/>
      <c r="AG223" s="269"/>
      <c r="AH223" s="470">
        <f>AK114</f>
        <v>0</v>
      </c>
      <c r="AI223" s="471"/>
      <c r="AJ223" s="470"/>
      <c r="AK223" s="549"/>
      <c r="AL223" s="780"/>
      <c r="AM223" s="781"/>
      <c r="AN223" s="245"/>
    </row>
    <row r="224" spans="1:41" s="68" customFormat="1" ht="17.25" customHeight="1" thickTop="1" thickBot="1" x14ac:dyDescent="0.3">
      <c r="A224" s="67"/>
      <c r="B224" s="502"/>
      <c r="C224" s="503"/>
      <c r="D224" s="503"/>
      <c r="E224" s="503"/>
      <c r="F224" s="503"/>
      <c r="G224" s="503"/>
      <c r="H224" s="500" t="s">
        <v>27</v>
      </c>
      <c r="I224" s="500"/>
      <c r="J224" s="500"/>
      <c r="K224" s="501"/>
      <c r="L224" s="202"/>
      <c r="M224" s="510">
        <f>M115</f>
        <v>0</v>
      </c>
      <c r="N224" s="511"/>
      <c r="O224" s="511"/>
      <c r="P224" s="512"/>
      <c r="Q224" s="268"/>
      <c r="R224" s="465">
        <f>W115</f>
        <v>0</v>
      </c>
      <c r="S224" s="466"/>
      <c r="T224" s="466"/>
      <c r="U224" s="466"/>
      <c r="V224" s="466"/>
      <c r="W224" s="466"/>
      <c r="X224" s="467"/>
      <c r="Y224" s="465"/>
      <c r="Z224" s="467"/>
      <c r="AA224" s="266"/>
      <c r="AB224" s="267"/>
      <c r="AC224" s="465">
        <f>AG115</f>
        <v>0</v>
      </c>
      <c r="AD224" s="466"/>
      <c r="AE224" s="466"/>
      <c r="AF224" s="467"/>
      <c r="AG224" s="268"/>
      <c r="AH224" s="470">
        <f>AK115</f>
        <v>0</v>
      </c>
      <c r="AI224" s="471"/>
      <c r="AJ224" s="510"/>
      <c r="AK224" s="511"/>
      <c r="AL224" s="780"/>
      <c r="AM224" s="781"/>
      <c r="AN224" s="245"/>
    </row>
    <row r="225" spans="1:45" s="100" customFormat="1" ht="0.75" customHeight="1" x14ac:dyDescent="0.2">
      <c r="A225" s="2"/>
      <c r="B225" s="548"/>
      <c r="C225" s="548"/>
      <c r="D225" s="548"/>
      <c r="E225" s="548"/>
      <c r="F225" s="548"/>
      <c r="G225" s="548"/>
      <c r="H225" s="548"/>
      <c r="I225" s="548"/>
      <c r="J225" s="548"/>
      <c r="K225" s="548"/>
      <c r="L225" s="548"/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2"/>
      <c r="AC225" s="117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01"/>
      <c r="AP225" s="101"/>
      <c r="AQ225" s="101"/>
      <c r="AR225" s="101"/>
      <c r="AS225" s="101"/>
    </row>
    <row r="226" spans="1:45" s="100" customFormat="1" ht="0.75" customHeight="1" x14ac:dyDescent="0.2">
      <c r="A226" s="2"/>
      <c r="B226" s="261"/>
      <c r="C226" s="261"/>
      <c r="D226" s="261"/>
      <c r="E226" s="261"/>
      <c r="F226" s="261"/>
      <c r="G226" s="261"/>
      <c r="H226" s="261"/>
      <c r="I226" s="261"/>
      <c r="J226" s="261"/>
      <c r="K226" s="261"/>
      <c r="L226" s="261"/>
      <c r="M226" s="261"/>
      <c r="N226" s="261"/>
      <c r="O226" s="261"/>
      <c r="P226" s="261"/>
      <c r="Q226" s="261"/>
      <c r="R226" s="261"/>
      <c r="S226" s="261"/>
      <c r="T226" s="261"/>
      <c r="U226" s="261"/>
      <c r="V226" s="261"/>
      <c r="W226" s="261"/>
      <c r="X226" s="261"/>
      <c r="Y226" s="261"/>
      <c r="Z226" s="261"/>
      <c r="AA226" s="261"/>
      <c r="AB226" s="2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01"/>
      <c r="AP226" s="101"/>
      <c r="AQ226" s="101"/>
      <c r="AR226" s="101"/>
      <c r="AS226" s="101"/>
    </row>
    <row r="227" spans="1:45" ht="1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2"/>
      <c r="AJ227" s="102"/>
      <c r="AK227" s="100"/>
      <c r="AL227" s="100"/>
      <c r="AM227" s="100"/>
      <c r="AN227" s="100"/>
    </row>
    <row r="228" spans="1:45" s="221" customFormat="1" ht="22.5" customHeight="1" x14ac:dyDescent="0.2">
      <c r="A228" s="220"/>
      <c r="B228" s="553" t="s">
        <v>20</v>
      </c>
      <c r="C228" s="553"/>
      <c r="D228" s="553"/>
      <c r="E228" s="553"/>
      <c r="F228" s="553"/>
      <c r="G228" s="553"/>
      <c r="H228" s="553"/>
      <c r="I228" s="550" t="s">
        <v>32</v>
      </c>
      <c r="J228" s="550"/>
      <c r="K228" s="550"/>
      <c r="L228" s="550"/>
      <c r="M228" s="100"/>
      <c r="N228" s="545"/>
      <c r="O228" s="546"/>
      <c r="P228" s="546"/>
      <c r="Q228" s="547"/>
      <c r="R228" s="545" t="s">
        <v>126</v>
      </c>
      <c r="S228" s="546"/>
      <c r="T228" s="546"/>
      <c r="U228" s="546"/>
      <c r="V228" s="546"/>
      <c r="W228" s="546"/>
      <c r="X228" s="546"/>
      <c r="Y228" s="547"/>
      <c r="Z228" s="545" t="s">
        <v>19</v>
      </c>
      <c r="AA228" s="546"/>
      <c r="AB228" s="546"/>
      <c r="AC228" s="546"/>
      <c r="AD228" s="547"/>
      <c r="AE228" s="545" t="s">
        <v>135</v>
      </c>
      <c r="AF228" s="546"/>
      <c r="AG228" s="547"/>
      <c r="AH228" s="474" t="s">
        <v>136</v>
      </c>
      <c r="AI228" s="475"/>
      <c r="AJ228" s="475"/>
      <c r="AK228" s="286" t="s">
        <v>1</v>
      </c>
      <c r="AL228" s="287"/>
      <c r="AM228" s="476" t="s">
        <v>134</v>
      </c>
      <c r="AN228" s="477"/>
      <c r="AO228" s="556"/>
      <c r="AP228" s="374"/>
    </row>
    <row r="229" spans="1:45" s="220" customFormat="1" ht="12.75" customHeight="1" x14ac:dyDescent="0.2">
      <c r="A229" s="222"/>
      <c r="B229" s="554"/>
      <c r="C229" s="554"/>
      <c r="D229" s="554"/>
      <c r="E229" s="554"/>
      <c r="F229" s="554"/>
      <c r="G229" s="554"/>
      <c r="H229" s="554"/>
      <c r="I229" s="551"/>
      <c r="J229" s="551"/>
      <c r="K229" s="551"/>
      <c r="L229" s="551"/>
      <c r="M229" s="122"/>
      <c r="N229" s="559" t="s">
        <v>125</v>
      </c>
      <c r="O229" s="560"/>
      <c r="P229" s="560"/>
      <c r="Q229" s="561"/>
      <c r="R229" s="559"/>
      <c r="S229" s="560"/>
      <c r="T229" s="560"/>
      <c r="U229" s="560"/>
      <c r="V229" s="560"/>
      <c r="W229" s="560"/>
      <c r="X229" s="560"/>
      <c r="Y229" s="561"/>
      <c r="Z229" s="559"/>
      <c r="AA229" s="560"/>
      <c r="AB229" s="560"/>
      <c r="AC229" s="560"/>
      <c r="AD229" s="561"/>
      <c r="AE229" s="476"/>
      <c r="AF229" s="477"/>
      <c r="AG229" s="556"/>
      <c r="AH229" s="476"/>
      <c r="AI229" s="477"/>
      <c r="AJ229" s="477"/>
      <c r="AK229" s="460"/>
      <c r="AL229" s="288"/>
      <c r="AM229" s="478"/>
      <c r="AN229" s="479"/>
      <c r="AO229" s="557"/>
      <c r="AP229" s="374"/>
    </row>
    <row r="230" spans="1:45" s="220" customFormat="1" ht="6.75" customHeight="1" x14ac:dyDescent="0.2">
      <c r="A230" s="222"/>
      <c r="B230" s="554"/>
      <c r="C230" s="554"/>
      <c r="D230" s="554"/>
      <c r="E230" s="554"/>
      <c r="F230" s="554"/>
      <c r="G230" s="554"/>
      <c r="H230" s="554"/>
      <c r="I230" s="551"/>
      <c r="J230" s="551"/>
      <c r="K230" s="551"/>
      <c r="L230" s="551"/>
      <c r="M230" s="123"/>
      <c r="N230" s="562"/>
      <c r="O230" s="563"/>
      <c r="P230" s="563"/>
      <c r="Q230" s="564"/>
      <c r="R230" s="562"/>
      <c r="S230" s="563"/>
      <c r="T230" s="563"/>
      <c r="U230" s="563"/>
      <c r="V230" s="563"/>
      <c r="W230" s="563"/>
      <c r="X230" s="563"/>
      <c r="Y230" s="564"/>
      <c r="Z230" s="562"/>
      <c r="AA230" s="563"/>
      <c r="AB230" s="563"/>
      <c r="AC230" s="563"/>
      <c r="AD230" s="564"/>
      <c r="AE230" s="478"/>
      <c r="AF230" s="479"/>
      <c r="AG230" s="557"/>
      <c r="AH230" s="478"/>
      <c r="AI230" s="479"/>
      <c r="AJ230" s="479"/>
      <c r="AK230" s="460"/>
      <c r="AL230" s="288"/>
      <c r="AM230" s="478"/>
      <c r="AN230" s="479"/>
      <c r="AO230" s="557"/>
      <c r="AP230" s="374"/>
    </row>
    <row r="231" spans="1:45" s="220" customFormat="1" ht="17.25" customHeight="1" x14ac:dyDescent="0.2">
      <c r="A231" s="222"/>
      <c r="B231" s="554"/>
      <c r="C231" s="554"/>
      <c r="D231" s="554"/>
      <c r="E231" s="554"/>
      <c r="F231" s="554"/>
      <c r="G231" s="554"/>
      <c r="H231" s="554"/>
      <c r="I231" s="551"/>
      <c r="J231" s="551"/>
      <c r="K231" s="551"/>
      <c r="L231" s="551"/>
      <c r="M231" s="123"/>
      <c r="N231" s="565"/>
      <c r="O231" s="566"/>
      <c r="P231" s="566"/>
      <c r="Q231" s="567"/>
      <c r="R231" s="565"/>
      <c r="S231" s="566"/>
      <c r="T231" s="566"/>
      <c r="U231" s="566"/>
      <c r="V231" s="566"/>
      <c r="W231" s="566"/>
      <c r="X231" s="566"/>
      <c r="Y231" s="567"/>
      <c r="Z231" s="565"/>
      <c r="AA231" s="566"/>
      <c r="AB231" s="566"/>
      <c r="AC231" s="566"/>
      <c r="AD231" s="567"/>
      <c r="AE231" s="480"/>
      <c r="AF231" s="481"/>
      <c r="AG231" s="558"/>
      <c r="AH231" s="480"/>
      <c r="AI231" s="481"/>
      <c r="AJ231" s="481"/>
      <c r="AK231" s="460"/>
      <c r="AL231" s="288"/>
      <c r="AM231" s="478"/>
      <c r="AN231" s="479"/>
      <c r="AO231" s="557"/>
      <c r="AP231" s="374"/>
    </row>
    <row r="232" spans="1:45" s="220" customFormat="1" ht="18" hidden="1" customHeight="1" x14ac:dyDescent="0.2">
      <c r="A232" s="222"/>
      <c r="B232" s="554"/>
      <c r="C232" s="554"/>
      <c r="D232" s="554"/>
      <c r="E232" s="554"/>
      <c r="F232" s="554"/>
      <c r="G232" s="554"/>
      <c r="H232" s="554"/>
      <c r="I232" s="551"/>
      <c r="J232" s="551"/>
      <c r="K232" s="551"/>
      <c r="L232" s="551"/>
      <c r="M232" s="123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90"/>
      <c r="AC232" s="291"/>
      <c r="AD232" s="291"/>
      <c r="AE232" s="291"/>
      <c r="AF232" s="291"/>
      <c r="AG232" s="291"/>
      <c r="AH232" s="291"/>
      <c r="AI232" s="291"/>
      <c r="AJ232" s="292"/>
      <c r="AK232" s="291"/>
      <c r="AL232" s="288"/>
      <c r="AM232" s="478"/>
      <c r="AN232" s="479"/>
      <c r="AO232" s="557"/>
      <c r="AP232" s="374"/>
    </row>
    <row r="233" spans="1:45" s="220" customFormat="1" ht="23.25" customHeight="1" x14ac:dyDescent="0.2">
      <c r="A233" s="222"/>
      <c r="B233" s="554"/>
      <c r="C233" s="554"/>
      <c r="D233" s="554"/>
      <c r="E233" s="554"/>
      <c r="F233" s="554"/>
      <c r="G233" s="554"/>
      <c r="H233" s="554"/>
      <c r="I233" s="551"/>
      <c r="J233" s="551"/>
      <c r="K233" s="551"/>
      <c r="L233" s="551"/>
      <c r="M233" s="123"/>
      <c r="N233" s="559" t="s">
        <v>137</v>
      </c>
      <c r="O233" s="560"/>
      <c r="P233" s="560"/>
      <c r="Q233" s="561"/>
      <c r="R233" s="559"/>
      <c r="S233" s="560"/>
      <c r="T233" s="560"/>
      <c r="U233" s="560"/>
      <c r="V233" s="560"/>
      <c r="W233" s="560"/>
      <c r="X233" s="560"/>
      <c r="Y233" s="561"/>
      <c r="Z233" s="559"/>
      <c r="AA233" s="560"/>
      <c r="AB233" s="560"/>
      <c r="AC233" s="560"/>
      <c r="AD233" s="561"/>
      <c r="AE233" s="476"/>
      <c r="AF233" s="477"/>
      <c r="AG233" s="556"/>
      <c r="AH233" s="482"/>
      <c r="AI233" s="483"/>
      <c r="AJ233" s="293"/>
      <c r="AK233" s="460"/>
      <c r="AL233" s="288"/>
      <c r="AM233" s="478"/>
      <c r="AN233" s="479"/>
      <c r="AO233" s="557"/>
      <c r="AP233" s="374"/>
    </row>
    <row r="234" spans="1:45" s="220" customFormat="1" ht="4.5" customHeight="1" x14ac:dyDescent="0.2">
      <c r="A234" s="222"/>
      <c r="B234" s="554"/>
      <c r="C234" s="554"/>
      <c r="D234" s="554"/>
      <c r="E234" s="554"/>
      <c r="F234" s="554"/>
      <c r="G234" s="554"/>
      <c r="H234" s="554"/>
      <c r="I234" s="551"/>
      <c r="J234" s="551"/>
      <c r="K234" s="551"/>
      <c r="L234" s="551"/>
      <c r="M234" s="2"/>
      <c r="N234" s="562"/>
      <c r="O234" s="563"/>
      <c r="P234" s="563"/>
      <c r="Q234" s="564"/>
      <c r="R234" s="562"/>
      <c r="S234" s="563"/>
      <c r="T234" s="563"/>
      <c r="U234" s="563"/>
      <c r="V234" s="563"/>
      <c r="W234" s="563"/>
      <c r="X234" s="563"/>
      <c r="Y234" s="564"/>
      <c r="Z234" s="562"/>
      <c r="AA234" s="563"/>
      <c r="AB234" s="563"/>
      <c r="AC234" s="563"/>
      <c r="AD234" s="564"/>
      <c r="AE234" s="478"/>
      <c r="AF234" s="479"/>
      <c r="AG234" s="557"/>
      <c r="AH234" s="484"/>
      <c r="AI234" s="485"/>
      <c r="AJ234" s="288"/>
      <c r="AK234" s="460"/>
      <c r="AL234" s="288"/>
      <c r="AM234" s="478"/>
      <c r="AN234" s="479"/>
      <c r="AO234" s="557"/>
      <c r="AP234" s="374"/>
      <c r="AQ234" s="223"/>
      <c r="AR234" s="223"/>
      <c r="AS234" s="223"/>
    </row>
    <row r="235" spans="1:45" s="220" customFormat="1" ht="21" customHeight="1" x14ac:dyDescent="0.2">
      <c r="A235" s="222"/>
      <c r="B235" s="555"/>
      <c r="C235" s="555"/>
      <c r="D235" s="555"/>
      <c r="E235" s="555"/>
      <c r="F235" s="555"/>
      <c r="G235" s="555"/>
      <c r="H235" s="555"/>
      <c r="I235" s="552"/>
      <c r="J235" s="552"/>
      <c r="K235" s="552"/>
      <c r="L235" s="552"/>
      <c r="M235" s="100"/>
      <c r="N235" s="565"/>
      <c r="O235" s="566"/>
      <c r="P235" s="566"/>
      <c r="Q235" s="567"/>
      <c r="R235" s="565"/>
      <c r="S235" s="566"/>
      <c r="T235" s="566"/>
      <c r="U235" s="566"/>
      <c r="V235" s="566"/>
      <c r="W235" s="566"/>
      <c r="X235" s="566"/>
      <c r="Y235" s="567"/>
      <c r="Z235" s="565"/>
      <c r="AA235" s="566"/>
      <c r="AB235" s="566"/>
      <c r="AC235" s="566"/>
      <c r="AD235" s="567"/>
      <c r="AE235" s="480"/>
      <c r="AF235" s="481"/>
      <c r="AG235" s="558"/>
      <c r="AH235" s="486"/>
      <c r="AI235" s="487"/>
      <c r="AJ235" s="294"/>
      <c r="AK235" s="460"/>
      <c r="AL235" s="288"/>
      <c r="AM235" s="480"/>
      <c r="AN235" s="481"/>
      <c r="AO235" s="558"/>
      <c r="AP235" s="374"/>
      <c r="AQ235" s="223"/>
      <c r="AR235" s="223"/>
      <c r="AS235" s="223"/>
    </row>
    <row r="236" spans="1:45" s="220" customFormat="1" ht="12" hidden="1" customHeight="1" x14ac:dyDescent="0.2">
      <c r="A236" s="221"/>
      <c r="B236" s="224"/>
      <c r="C236" s="225"/>
      <c r="D236" s="225"/>
      <c r="E236" s="226"/>
      <c r="F236" s="772" t="s">
        <v>21</v>
      </c>
      <c r="G236" s="772"/>
      <c r="H236" s="772"/>
      <c r="I236" s="772"/>
      <c r="J236" s="772"/>
      <c r="K236" s="772"/>
      <c r="L236" s="772"/>
      <c r="M236" s="227"/>
      <c r="N236" s="226"/>
      <c r="O236" s="228" t="s">
        <v>22</v>
      </c>
      <c r="P236" s="242"/>
      <c r="Q236" s="242"/>
      <c r="R236" s="242"/>
      <c r="S236" s="242"/>
      <c r="T236" s="242"/>
      <c r="U236" s="242"/>
      <c r="V236" s="242"/>
      <c r="W236" s="242"/>
      <c r="X236" s="242"/>
      <c r="Y236" s="242"/>
      <c r="Z236" s="221"/>
      <c r="AA236" s="221"/>
      <c r="AB236" s="221"/>
      <c r="AC236" s="258"/>
      <c r="AD236" s="258"/>
      <c r="AE236" s="259"/>
      <c r="AF236" s="260"/>
      <c r="AG236" s="258"/>
      <c r="AH236" s="260"/>
      <c r="AI236" s="258"/>
      <c r="AJ236" s="260"/>
      <c r="AK236" s="135"/>
      <c r="AL236" s="258"/>
      <c r="AM236" s="260"/>
      <c r="AN236" s="135"/>
      <c r="AO236" s="223"/>
      <c r="AP236" s="223"/>
      <c r="AQ236" s="223"/>
      <c r="AR236" s="223"/>
      <c r="AS236" s="223"/>
    </row>
    <row r="237" spans="1:45" s="221" customFormat="1" hidden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1"/>
      <c r="AJ237" s="231"/>
      <c r="AK237" s="230"/>
      <c r="AL237" s="230"/>
      <c r="AM237" s="230"/>
      <c r="AN237" s="230"/>
    </row>
    <row r="238" spans="1:45" s="221" customFormat="1" hidden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1"/>
      <c r="AJ238" s="231"/>
      <c r="AK238" s="230"/>
      <c r="AL238" s="230"/>
      <c r="AM238" s="230"/>
      <c r="AN238" s="230"/>
    </row>
    <row r="239" spans="1:45" s="221" customFormat="1" hidden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1"/>
      <c r="AJ239" s="231"/>
      <c r="AK239" s="230"/>
      <c r="AL239" s="230"/>
      <c r="AM239" s="230"/>
      <c r="AN239" s="230"/>
    </row>
    <row r="240" spans="1:45" s="221" customFormat="1" hidden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1"/>
      <c r="AJ240" s="231"/>
      <c r="AK240" s="230"/>
      <c r="AL240" s="230"/>
      <c r="AM240" s="230"/>
      <c r="AN240" s="230"/>
    </row>
    <row r="241" spans="1:40" s="221" customFormat="1" hidden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1"/>
      <c r="AJ241" s="231"/>
      <c r="AK241" s="230"/>
      <c r="AL241" s="230"/>
      <c r="AM241" s="230"/>
      <c r="AN241" s="230"/>
    </row>
    <row r="242" spans="1:40" s="221" customFormat="1" hidden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1"/>
      <c r="AJ242" s="231"/>
      <c r="AK242" s="230"/>
      <c r="AL242" s="230"/>
      <c r="AM242" s="230"/>
      <c r="AN242" s="230"/>
    </row>
    <row r="243" spans="1:40" s="221" customFormat="1" hidden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1"/>
      <c r="AJ243" s="231"/>
      <c r="AK243" s="230"/>
      <c r="AL243" s="230"/>
      <c r="AM243" s="230"/>
      <c r="AN243" s="230"/>
    </row>
    <row r="244" spans="1:40" s="221" customFormat="1" hidden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1"/>
      <c r="AJ244" s="231"/>
      <c r="AK244" s="230"/>
      <c r="AL244" s="230"/>
      <c r="AM244" s="230"/>
      <c r="AN244" s="230"/>
    </row>
    <row r="245" spans="1:40" s="221" customFormat="1" hidden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1"/>
      <c r="AJ245" s="231"/>
      <c r="AK245" s="230"/>
      <c r="AL245" s="230"/>
      <c r="AM245" s="230"/>
      <c r="AN245" s="230"/>
    </row>
    <row r="246" spans="1:40" s="221" customFormat="1" hidden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1"/>
      <c r="AJ246" s="231"/>
      <c r="AK246" s="230"/>
      <c r="AL246" s="230"/>
      <c r="AM246" s="230"/>
      <c r="AN246" s="230"/>
    </row>
    <row r="247" spans="1:40" s="221" customFormat="1" hidden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1"/>
      <c r="AJ247" s="231"/>
      <c r="AK247" s="230"/>
      <c r="AL247" s="230"/>
      <c r="AM247" s="230"/>
      <c r="AN247" s="230"/>
    </row>
    <row r="248" spans="1:40" s="221" customFormat="1" hidden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1"/>
      <c r="AJ248" s="231"/>
      <c r="AK248" s="230"/>
      <c r="AL248" s="230"/>
      <c r="AM248" s="230"/>
      <c r="AN248" s="230"/>
    </row>
    <row r="249" spans="1:40" s="221" customFormat="1" hidden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1"/>
      <c r="AJ249" s="231"/>
      <c r="AK249" s="230"/>
      <c r="AL249" s="230"/>
      <c r="AM249" s="230"/>
      <c r="AN249" s="230"/>
    </row>
    <row r="250" spans="1:40" s="221" customFormat="1" hidden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1"/>
      <c r="AJ250" s="231"/>
      <c r="AK250" s="230"/>
      <c r="AL250" s="230"/>
      <c r="AM250" s="230"/>
      <c r="AN250" s="230"/>
    </row>
    <row r="251" spans="1:40" s="221" customFormat="1" hidden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1"/>
      <c r="AJ251" s="231"/>
      <c r="AK251" s="230"/>
      <c r="AL251" s="230"/>
      <c r="AM251" s="230"/>
      <c r="AN251" s="230"/>
    </row>
    <row r="252" spans="1:40" s="221" customFormat="1" hidden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1"/>
      <c r="AJ252" s="231"/>
      <c r="AK252" s="230"/>
      <c r="AL252" s="230"/>
      <c r="AM252" s="230"/>
      <c r="AN252" s="230"/>
    </row>
    <row r="253" spans="1:40" s="221" customFormat="1" hidden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1"/>
      <c r="AJ253" s="231"/>
      <c r="AK253" s="230"/>
      <c r="AL253" s="230"/>
      <c r="AM253" s="230"/>
      <c r="AN253" s="230"/>
    </row>
    <row r="254" spans="1:40" s="221" customFormat="1" hidden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1"/>
      <c r="AJ254" s="231"/>
      <c r="AK254" s="230"/>
      <c r="AL254" s="230"/>
      <c r="AM254" s="230"/>
      <c r="AN254" s="230"/>
    </row>
    <row r="255" spans="1:40" s="221" customFormat="1" hidden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1"/>
      <c r="AJ255" s="231"/>
      <c r="AK255" s="230"/>
      <c r="AL255" s="230"/>
      <c r="AM255" s="230"/>
      <c r="AN255" s="230"/>
    </row>
    <row r="256" spans="1:40" s="221" customFormat="1" hidden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1"/>
      <c r="AJ256" s="231"/>
      <c r="AK256" s="230"/>
      <c r="AL256" s="230"/>
      <c r="AM256" s="230"/>
      <c r="AN256" s="230"/>
    </row>
    <row r="257" spans="1:40" s="221" customFormat="1" hidden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1"/>
      <c r="AJ257" s="231"/>
      <c r="AK257" s="230"/>
      <c r="AL257" s="230"/>
      <c r="AM257" s="230"/>
      <c r="AN257" s="230"/>
    </row>
    <row r="258" spans="1:40" s="221" customFormat="1" hidden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1"/>
      <c r="AJ258" s="231"/>
      <c r="AK258" s="230"/>
      <c r="AL258" s="230"/>
      <c r="AM258" s="230"/>
      <c r="AN258" s="230"/>
    </row>
    <row r="259" spans="1:40" s="221" customFormat="1" hidden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1"/>
      <c r="AJ259" s="231"/>
      <c r="AK259" s="230"/>
      <c r="AL259" s="230"/>
      <c r="AM259" s="230"/>
      <c r="AN259" s="230"/>
    </row>
    <row r="260" spans="1:40" s="221" customFormat="1" hidden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1"/>
      <c r="AJ260" s="231"/>
      <c r="AK260" s="230"/>
      <c r="AL260" s="230"/>
      <c r="AM260" s="230"/>
      <c r="AN260" s="230"/>
    </row>
    <row r="261" spans="1:40" s="221" customFormat="1" hidden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1"/>
      <c r="AJ261" s="231"/>
      <c r="AK261" s="230"/>
      <c r="AL261" s="230"/>
      <c r="AM261" s="230"/>
      <c r="AN261" s="230"/>
    </row>
    <row r="262" spans="1:40" s="221" customFormat="1" hidden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1"/>
      <c r="AJ262" s="231"/>
      <c r="AK262" s="230"/>
      <c r="AL262" s="230"/>
      <c r="AM262" s="230"/>
      <c r="AN262" s="230"/>
    </row>
    <row r="263" spans="1:40" s="221" customFormat="1" hidden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1"/>
      <c r="AJ263" s="231"/>
      <c r="AK263" s="230"/>
      <c r="AL263" s="230"/>
      <c r="AM263" s="230"/>
      <c r="AN263" s="230"/>
    </row>
    <row r="264" spans="1:40" s="221" customFormat="1" hidden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1"/>
      <c r="AJ264" s="231"/>
      <c r="AK264" s="230"/>
      <c r="AL264" s="230"/>
      <c r="AM264" s="230"/>
      <c r="AN264" s="230"/>
    </row>
    <row r="265" spans="1:40" s="221" customFormat="1" hidden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1"/>
      <c r="AJ265" s="231"/>
      <c r="AK265" s="230"/>
      <c r="AL265" s="230"/>
      <c r="AM265" s="230"/>
      <c r="AN265" s="230"/>
    </row>
    <row r="266" spans="1:40" s="221" customFormat="1" hidden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1"/>
      <c r="AJ266" s="231"/>
      <c r="AK266" s="230"/>
      <c r="AL266" s="230"/>
      <c r="AM266" s="230"/>
      <c r="AN266" s="230"/>
    </row>
    <row r="267" spans="1:40" s="221" customFormat="1" hidden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1"/>
      <c r="AJ267" s="231"/>
      <c r="AK267" s="230"/>
      <c r="AL267" s="230"/>
      <c r="AM267" s="230"/>
      <c r="AN267" s="230"/>
    </row>
    <row r="268" spans="1:40" s="221" customFormat="1" hidden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1"/>
      <c r="AJ268" s="231"/>
      <c r="AK268" s="230"/>
      <c r="AL268" s="230"/>
      <c r="AM268" s="230"/>
      <c r="AN268" s="230"/>
    </row>
    <row r="269" spans="1:40" s="221" customFormat="1" hidden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1"/>
      <c r="AJ269" s="231"/>
      <c r="AK269" s="230"/>
      <c r="AL269" s="230"/>
      <c r="AM269" s="230"/>
      <c r="AN269" s="230"/>
    </row>
    <row r="270" spans="1:40" s="221" customFormat="1" hidden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  <c r="AD270" s="230"/>
      <c r="AE270" s="230"/>
      <c r="AF270" s="230"/>
      <c r="AG270" s="230"/>
      <c r="AH270" s="230"/>
      <c r="AI270" s="231"/>
      <c r="AJ270" s="231"/>
      <c r="AK270" s="230"/>
      <c r="AL270" s="230"/>
      <c r="AM270" s="230"/>
      <c r="AN270" s="230"/>
    </row>
    <row r="271" spans="1:40" s="221" customFormat="1" hidden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 s="230"/>
      <c r="AC271" s="230"/>
      <c r="AD271" s="230"/>
      <c r="AE271" s="230"/>
      <c r="AF271" s="230"/>
      <c r="AG271" s="230"/>
      <c r="AH271" s="230"/>
      <c r="AI271" s="231"/>
      <c r="AJ271" s="231"/>
      <c r="AK271" s="230"/>
      <c r="AL271" s="230"/>
      <c r="AM271" s="230"/>
      <c r="AN271" s="230"/>
    </row>
    <row r="272" spans="1:40" s="221" customFormat="1" hidden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  <c r="AD272" s="230"/>
      <c r="AE272" s="230"/>
      <c r="AF272" s="230"/>
      <c r="AG272" s="230"/>
      <c r="AH272" s="230"/>
      <c r="AI272" s="231"/>
      <c r="AJ272" s="231"/>
      <c r="AK272" s="230"/>
      <c r="AL272" s="230"/>
      <c r="AM272" s="230"/>
      <c r="AN272" s="230"/>
    </row>
    <row r="273" spans="1:40" s="221" customFormat="1" hidden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 s="230"/>
      <c r="AC273" s="230"/>
      <c r="AD273" s="230"/>
      <c r="AE273" s="230"/>
      <c r="AF273" s="230"/>
      <c r="AG273" s="230"/>
      <c r="AH273" s="230"/>
      <c r="AI273" s="231"/>
      <c r="AJ273" s="231"/>
      <c r="AK273" s="230"/>
      <c r="AL273" s="230"/>
      <c r="AM273" s="230"/>
      <c r="AN273" s="230"/>
    </row>
    <row r="274" spans="1:40" s="221" customFormat="1" hidden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 s="230"/>
      <c r="AC274" s="230"/>
      <c r="AD274" s="230"/>
      <c r="AE274" s="230"/>
      <c r="AF274" s="230"/>
      <c r="AG274" s="230"/>
      <c r="AH274" s="230"/>
      <c r="AI274" s="231"/>
      <c r="AJ274" s="231"/>
      <c r="AK274" s="230"/>
      <c r="AL274" s="230"/>
      <c r="AM274" s="230"/>
      <c r="AN274" s="230"/>
    </row>
    <row r="275" spans="1:40" s="221" customFormat="1" hidden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 s="230"/>
      <c r="AC275" s="230"/>
      <c r="AD275" s="230"/>
      <c r="AE275" s="230"/>
      <c r="AF275" s="230"/>
      <c r="AG275" s="230"/>
      <c r="AH275" s="230"/>
      <c r="AI275" s="231"/>
      <c r="AJ275" s="231"/>
      <c r="AK275" s="230"/>
      <c r="AL275" s="230"/>
      <c r="AM275" s="230"/>
      <c r="AN275" s="230"/>
    </row>
    <row r="276" spans="1:40" s="221" customFormat="1" hidden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 s="230"/>
      <c r="AC276" s="230"/>
      <c r="AD276" s="230"/>
      <c r="AE276" s="230"/>
      <c r="AF276" s="230"/>
      <c r="AG276" s="230"/>
      <c r="AH276" s="230"/>
      <c r="AI276" s="231"/>
      <c r="AJ276" s="231"/>
      <c r="AK276" s="230"/>
      <c r="AL276" s="230"/>
      <c r="AM276" s="230"/>
      <c r="AN276" s="230"/>
    </row>
    <row r="277" spans="1:40" s="221" customFormat="1" hidden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 s="230"/>
      <c r="AC277" s="230"/>
      <c r="AD277" s="230"/>
      <c r="AE277" s="230"/>
      <c r="AF277" s="230"/>
      <c r="AG277" s="230"/>
      <c r="AH277" s="230"/>
      <c r="AI277" s="231"/>
      <c r="AJ277" s="231"/>
      <c r="AK277" s="230"/>
      <c r="AL277" s="230"/>
      <c r="AM277" s="230"/>
      <c r="AN277" s="230"/>
    </row>
    <row r="278" spans="1:40" s="221" customFormat="1" hidden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  <c r="AD278" s="230"/>
      <c r="AE278" s="230"/>
      <c r="AF278" s="230"/>
      <c r="AG278" s="230"/>
      <c r="AH278" s="230"/>
      <c r="AI278" s="231"/>
      <c r="AJ278" s="231"/>
      <c r="AK278" s="230"/>
      <c r="AL278" s="230"/>
      <c r="AM278" s="230"/>
      <c r="AN278" s="230"/>
    </row>
    <row r="279" spans="1:40" s="221" customFormat="1" hidden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 s="230"/>
      <c r="AC279" s="230"/>
      <c r="AD279" s="230"/>
      <c r="AE279" s="230"/>
      <c r="AF279" s="230"/>
      <c r="AG279" s="230"/>
      <c r="AH279" s="230"/>
      <c r="AI279" s="231"/>
      <c r="AJ279" s="231"/>
      <c r="AK279" s="230"/>
      <c r="AL279" s="230"/>
      <c r="AM279" s="230"/>
      <c r="AN279" s="230"/>
    </row>
    <row r="280" spans="1:40" s="221" customFormat="1" hidden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 s="230"/>
      <c r="AC280" s="230"/>
      <c r="AD280" s="230"/>
      <c r="AE280" s="230"/>
      <c r="AF280" s="230"/>
      <c r="AG280" s="230"/>
      <c r="AH280" s="230"/>
      <c r="AI280" s="231"/>
      <c r="AJ280" s="231"/>
      <c r="AK280" s="230"/>
      <c r="AL280" s="230"/>
      <c r="AM280" s="230"/>
      <c r="AN280" s="230"/>
    </row>
    <row r="281" spans="1:40" s="221" customFormat="1" hidden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 s="230"/>
      <c r="AC281" s="230"/>
      <c r="AD281" s="230"/>
      <c r="AE281" s="230"/>
      <c r="AF281" s="230"/>
      <c r="AG281" s="230"/>
      <c r="AH281" s="230"/>
      <c r="AI281" s="231"/>
      <c r="AJ281" s="231"/>
      <c r="AK281" s="230"/>
      <c r="AL281" s="230"/>
      <c r="AM281" s="230"/>
      <c r="AN281" s="230"/>
    </row>
    <row r="282" spans="1:40" s="221" customFormat="1" hidden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 s="230"/>
      <c r="AC282" s="230"/>
      <c r="AD282" s="230"/>
      <c r="AE282" s="230"/>
      <c r="AF282" s="230"/>
      <c r="AG282" s="230"/>
      <c r="AH282" s="230"/>
      <c r="AI282" s="231"/>
      <c r="AJ282" s="231"/>
      <c r="AK282" s="230"/>
      <c r="AL282" s="230"/>
      <c r="AM282" s="230"/>
      <c r="AN282" s="230"/>
    </row>
    <row r="283" spans="1:40" s="221" customFormat="1" hidden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 s="230"/>
      <c r="AC283" s="230"/>
      <c r="AD283" s="230"/>
      <c r="AE283" s="230"/>
      <c r="AF283" s="230"/>
      <c r="AG283" s="230"/>
      <c r="AH283" s="230"/>
      <c r="AI283" s="231"/>
      <c r="AJ283" s="231"/>
      <c r="AK283" s="230"/>
      <c r="AL283" s="230"/>
      <c r="AM283" s="230"/>
      <c r="AN283" s="230"/>
    </row>
    <row r="284" spans="1:40" s="221" customFormat="1" hidden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 s="230"/>
      <c r="AC284" s="230"/>
      <c r="AD284" s="230"/>
      <c r="AE284" s="230"/>
      <c r="AF284" s="230"/>
      <c r="AG284" s="230"/>
      <c r="AH284" s="230"/>
      <c r="AI284" s="231"/>
      <c r="AJ284" s="231"/>
      <c r="AK284" s="230"/>
      <c r="AL284" s="230"/>
      <c r="AM284" s="230"/>
      <c r="AN284" s="230"/>
    </row>
    <row r="285" spans="1:40" s="221" customFormat="1" hidden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 s="230"/>
      <c r="AC285" s="230"/>
      <c r="AD285" s="230"/>
      <c r="AE285" s="230"/>
      <c r="AF285" s="230"/>
      <c r="AG285" s="230"/>
      <c r="AH285" s="230"/>
      <c r="AI285" s="231"/>
      <c r="AJ285" s="231"/>
      <c r="AK285" s="230"/>
      <c r="AL285" s="230"/>
      <c r="AM285" s="230"/>
      <c r="AN285" s="230"/>
    </row>
    <row r="286" spans="1:40" s="221" customFormat="1" hidden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 s="230"/>
      <c r="AC286" s="230"/>
      <c r="AD286" s="230"/>
      <c r="AE286" s="230"/>
      <c r="AF286" s="230"/>
      <c r="AG286" s="230"/>
      <c r="AH286" s="230"/>
      <c r="AI286" s="231"/>
      <c r="AJ286" s="231"/>
      <c r="AK286" s="230"/>
      <c r="AL286" s="230"/>
      <c r="AM286" s="230"/>
      <c r="AN286" s="230"/>
    </row>
    <row r="287" spans="1:40" s="221" customFormat="1" hidden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 s="230"/>
      <c r="AC287" s="230"/>
      <c r="AD287" s="230"/>
      <c r="AE287" s="230"/>
      <c r="AF287" s="230"/>
      <c r="AG287" s="230"/>
      <c r="AH287" s="230"/>
      <c r="AI287" s="231"/>
      <c r="AJ287" s="231"/>
      <c r="AK287" s="230"/>
      <c r="AL287" s="230"/>
      <c r="AM287" s="230"/>
      <c r="AN287" s="230"/>
    </row>
    <row r="288" spans="1:40" s="221" customFormat="1" hidden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 s="230"/>
      <c r="AC288" s="230"/>
      <c r="AD288" s="230"/>
      <c r="AE288" s="230"/>
      <c r="AF288" s="230"/>
      <c r="AG288" s="230"/>
      <c r="AH288" s="230"/>
      <c r="AI288" s="231"/>
      <c r="AJ288" s="231"/>
      <c r="AK288" s="230"/>
      <c r="AL288" s="230"/>
      <c r="AM288" s="230"/>
      <c r="AN288" s="230"/>
    </row>
    <row r="289" spans="1:40" s="221" customFormat="1" hidden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 s="230"/>
      <c r="AC289" s="230"/>
      <c r="AD289" s="230"/>
      <c r="AE289" s="230"/>
      <c r="AF289" s="230"/>
      <c r="AG289" s="230"/>
      <c r="AH289" s="230"/>
      <c r="AI289" s="231"/>
      <c r="AJ289" s="231"/>
      <c r="AK289" s="230"/>
      <c r="AL289" s="230"/>
      <c r="AM289" s="230"/>
      <c r="AN289" s="230"/>
    </row>
    <row r="290" spans="1:40" s="221" customFormat="1" hidden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 s="230"/>
      <c r="AC290" s="230"/>
      <c r="AD290" s="230"/>
      <c r="AE290" s="230"/>
      <c r="AF290" s="230"/>
      <c r="AG290" s="230"/>
      <c r="AH290" s="230"/>
      <c r="AI290" s="231"/>
      <c r="AJ290" s="231"/>
      <c r="AK290" s="230"/>
      <c r="AL290" s="230"/>
      <c r="AM290" s="230"/>
      <c r="AN290" s="230"/>
    </row>
    <row r="291" spans="1:40" s="221" customFormat="1" hidden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 s="230"/>
      <c r="AC291" s="230"/>
      <c r="AD291" s="230"/>
      <c r="AE291" s="230"/>
      <c r="AF291" s="230"/>
      <c r="AG291" s="230"/>
      <c r="AH291" s="230"/>
      <c r="AI291" s="231"/>
      <c r="AJ291" s="231"/>
      <c r="AK291" s="230"/>
      <c r="AL291" s="230"/>
      <c r="AM291" s="230"/>
      <c r="AN291" s="230"/>
    </row>
    <row r="292" spans="1:40" s="221" customFormat="1" hidden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 s="230"/>
      <c r="AC292" s="230"/>
      <c r="AD292" s="230"/>
      <c r="AE292" s="230"/>
      <c r="AF292" s="230"/>
      <c r="AG292" s="230"/>
      <c r="AH292" s="230"/>
      <c r="AI292" s="231"/>
      <c r="AJ292" s="231"/>
      <c r="AK292" s="230"/>
      <c r="AL292" s="230"/>
      <c r="AM292" s="230"/>
      <c r="AN292" s="230"/>
    </row>
    <row r="293" spans="1:40" s="221" customFormat="1" hidden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 s="230"/>
      <c r="AC293" s="230"/>
      <c r="AD293" s="230"/>
      <c r="AE293" s="230"/>
      <c r="AF293" s="230"/>
      <c r="AG293" s="230"/>
      <c r="AH293" s="230"/>
      <c r="AI293" s="231"/>
      <c r="AJ293" s="231"/>
      <c r="AK293" s="230"/>
      <c r="AL293" s="230"/>
      <c r="AM293" s="230"/>
      <c r="AN293" s="230"/>
    </row>
    <row r="294" spans="1:40" s="221" customFormat="1" hidden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 s="230"/>
      <c r="AC294" s="230"/>
      <c r="AD294" s="230"/>
      <c r="AE294" s="230"/>
      <c r="AF294" s="230"/>
      <c r="AG294" s="230"/>
      <c r="AH294" s="230"/>
      <c r="AI294" s="231"/>
      <c r="AJ294" s="231"/>
      <c r="AK294" s="230"/>
      <c r="AL294" s="230"/>
      <c r="AM294" s="230"/>
      <c r="AN294" s="230"/>
    </row>
    <row r="295" spans="1:40" s="221" customFormat="1" hidden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 s="230"/>
      <c r="AC295" s="230"/>
      <c r="AD295" s="230"/>
      <c r="AE295" s="230"/>
      <c r="AF295" s="230"/>
      <c r="AG295" s="230"/>
      <c r="AH295" s="230"/>
      <c r="AI295" s="231"/>
      <c r="AJ295" s="231"/>
      <c r="AK295" s="230"/>
      <c r="AL295" s="230"/>
      <c r="AM295" s="230"/>
      <c r="AN295" s="230"/>
    </row>
    <row r="296" spans="1:40" s="221" customFormat="1" hidden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 s="230"/>
      <c r="AC296" s="230"/>
      <c r="AD296" s="230"/>
      <c r="AE296" s="230"/>
      <c r="AF296" s="230"/>
      <c r="AG296" s="230"/>
      <c r="AH296" s="230"/>
      <c r="AI296" s="231"/>
      <c r="AJ296" s="231"/>
      <c r="AK296" s="230"/>
      <c r="AL296" s="230"/>
      <c r="AM296" s="230"/>
      <c r="AN296" s="230"/>
    </row>
    <row r="297" spans="1:40" s="221" customFormat="1" hidden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 s="230"/>
      <c r="AC297" s="230"/>
      <c r="AD297" s="230"/>
      <c r="AE297" s="230"/>
      <c r="AF297" s="230"/>
      <c r="AG297" s="230"/>
      <c r="AH297" s="230"/>
      <c r="AI297" s="231"/>
      <c r="AJ297" s="231"/>
      <c r="AK297" s="230"/>
      <c r="AL297" s="230"/>
      <c r="AM297" s="230"/>
      <c r="AN297" s="230"/>
    </row>
    <row r="298" spans="1:40" s="221" customFormat="1" hidden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 s="230"/>
      <c r="AC298" s="230"/>
      <c r="AD298" s="230"/>
      <c r="AE298" s="230"/>
      <c r="AF298" s="230"/>
      <c r="AG298" s="230"/>
      <c r="AH298" s="230"/>
      <c r="AI298" s="231"/>
      <c r="AJ298" s="231"/>
      <c r="AK298" s="230"/>
      <c r="AL298" s="230"/>
      <c r="AM298" s="230"/>
      <c r="AN298" s="230"/>
    </row>
    <row r="299" spans="1:40" s="221" customFormat="1" hidden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  <c r="AD299" s="230"/>
      <c r="AE299" s="230"/>
      <c r="AF299" s="230"/>
      <c r="AG299" s="230"/>
      <c r="AH299" s="230"/>
      <c r="AI299" s="231"/>
      <c r="AJ299" s="231"/>
      <c r="AK299" s="230"/>
      <c r="AL299" s="230"/>
      <c r="AM299" s="230"/>
      <c r="AN299" s="230"/>
    </row>
    <row r="300" spans="1:40" s="221" customFormat="1" hidden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 s="230"/>
      <c r="AC300" s="230"/>
      <c r="AD300" s="230"/>
      <c r="AE300" s="230"/>
      <c r="AF300" s="230"/>
      <c r="AG300" s="230"/>
      <c r="AH300" s="230"/>
      <c r="AI300" s="231"/>
      <c r="AJ300" s="231"/>
      <c r="AK300" s="230"/>
      <c r="AL300" s="230"/>
      <c r="AM300" s="230"/>
      <c r="AN300" s="230"/>
    </row>
    <row r="301" spans="1:40" s="221" customFormat="1" hidden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 s="230"/>
      <c r="AC301" s="230"/>
      <c r="AD301" s="230"/>
      <c r="AE301" s="230"/>
      <c r="AF301" s="230"/>
      <c r="AG301" s="230"/>
      <c r="AH301" s="230"/>
      <c r="AI301" s="231"/>
      <c r="AJ301" s="231"/>
      <c r="AK301" s="230"/>
      <c r="AL301" s="230"/>
      <c r="AM301" s="230"/>
      <c r="AN301" s="230"/>
    </row>
    <row r="302" spans="1:40" s="221" customFormat="1" hidden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 s="230"/>
      <c r="AC302" s="230"/>
      <c r="AD302" s="230"/>
      <c r="AE302" s="230"/>
      <c r="AF302" s="230"/>
      <c r="AG302" s="230"/>
      <c r="AH302" s="230"/>
      <c r="AI302" s="231"/>
      <c r="AJ302" s="231"/>
      <c r="AK302" s="230"/>
      <c r="AL302" s="230"/>
      <c r="AM302" s="230"/>
      <c r="AN302" s="230"/>
    </row>
    <row r="303" spans="1:40" s="221" customFormat="1" hidden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 s="230"/>
      <c r="AC303" s="230"/>
      <c r="AD303" s="230"/>
      <c r="AE303" s="230"/>
      <c r="AF303" s="230"/>
      <c r="AG303" s="230"/>
      <c r="AH303" s="230"/>
      <c r="AI303" s="231"/>
      <c r="AJ303" s="231"/>
      <c r="AK303" s="230"/>
      <c r="AL303" s="230"/>
      <c r="AM303" s="230"/>
      <c r="AN303" s="230"/>
    </row>
    <row r="304" spans="1:40" s="221" customFormat="1" hidden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30"/>
      <c r="AE304" s="230"/>
      <c r="AF304" s="230"/>
      <c r="AG304" s="230"/>
      <c r="AH304" s="230"/>
      <c r="AI304" s="231"/>
      <c r="AJ304" s="231"/>
      <c r="AK304" s="230"/>
      <c r="AL304" s="230"/>
      <c r="AM304" s="230"/>
      <c r="AN304" s="230"/>
    </row>
    <row r="305" spans="1:40" s="221" customFormat="1" hidden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 s="230"/>
      <c r="AC305" s="230"/>
      <c r="AD305" s="230"/>
      <c r="AE305" s="230"/>
      <c r="AF305" s="230"/>
      <c r="AG305" s="230"/>
      <c r="AH305" s="230"/>
      <c r="AI305" s="231"/>
      <c r="AJ305" s="231"/>
      <c r="AK305" s="230"/>
      <c r="AL305" s="230"/>
      <c r="AM305" s="230"/>
      <c r="AN305" s="230"/>
    </row>
    <row r="306" spans="1:40" s="221" customFormat="1" hidden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 s="230"/>
      <c r="AC306" s="230"/>
      <c r="AD306" s="230"/>
      <c r="AE306" s="230"/>
      <c r="AF306" s="230"/>
      <c r="AG306" s="230"/>
      <c r="AH306" s="230"/>
      <c r="AI306" s="231"/>
      <c r="AJ306" s="231"/>
      <c r="AK306" s="230"/>
      <c r="AL306" s="230"/>
      <c r="AM306" s="230"/>
      <c r="AN306" s="230"/>
    </row>
    <row r="307" spans="1:40" s="221" customFormat="1" hidden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 s="230"/>
      <c r="AC307" s="230"/>
      <c r="AD307" s="230"/>
      <c r="AE307" s="230"/>
      <c r="AF307" s="230"/>
      <c r="AG307" s="230"/>
      <c r="AH307" s="230"/>
      <c r="AI307" s="231"/>
      <c r="AJ307" s="231"/>
      <c r="AK307" s="230"/>
      <c r="AL307" s="230"/>
      <c r="AM307" s="230"/>
      <c r="AN307" s="230"/>
    </row>
    <row r="308" spans="1:40" s="221" customFormat="1" hidden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 s="230"/>
      <c r="AC308" s="230"/>
      <c r="AD308" s="230"/>
      <c r="AE308" s="230"/>
      <c r="AF308" s="230"/>
      <c r="AG308" s="230"/>
      <c r="AH308" s="230"/>
      <c r="AI308" s="231"/>
      <c r="AJ308" s="231"/>
      <c r="AK308" s="230"/>
      <c r="AL308" s="230"/>
      <c r="AM308" s="230"/>
      <c r="AN308" s="230"/>
    </row>
    <row r="309" spans="1:40" s="221" customFormat="1" hidden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 s="230"/>
      <c r="AC309" s="230"/>
      <c r="AD309" s="230"/>
      <c r="AE309" s="230"/>
      <c r="AF309" s="230"/>
      <c r="AG309" s="230"/>
      <c r="AH309" s="230"/>
      <c r="AI309" s="231"/>
      <c r="AJ309" s="231"/>
      <c r="AK309" s="230"/>
      <c r="AL309" s="230"/>
      <c r="AM309" s="230"/>
      <c r="AN309" s="230"/>
    </row>
    <row r="310" spans="1:40" s="221" customFormat="1" hidden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  <c r="AD310" s="230"/>
      <c r="AE310" s="230"/>
      <c r="AF310" s="230"/>
      <c r="AG310" s="230"/>
      <c r="AH310" s="230"/>
      <c r="AI310" s="231"/>
      <c r="AJ310" s="231"/>
      <c r="AK310" s="230"/>
      <c r="AL310" s="230"/>
      <c r="AM310" s="230"/>
      <c r="AN310" s="230"/>
    </row>
    <row r="311" spans="1:40" s="221" customFormat="1" hidden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1"/>
      <c r="AJ311" s="231"/>
      <c r="AK311" s="230"/>
      <c r="AL311" s="230"/>
      <c r="AM311" s="230"/>
      <c r="AN311" s="230"/>
    </row>
    <row r="312" spans="1:40" s="221" customFormat="1" hidden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  <c r="AD312" s="230"/>
      <c r="AE312" s="230"/>
      <c r="AF312" s="230"/>
      <c r="AG312" s="230"/>
      <c r="AH312" s="230"/>
      <c r="AI312" s="231"/>
      <c r="AJ312" s="231"/>
      <c r="AK312" s="230"/>
      <c r="AL312" s="230"/>
      <c r="AM312" s="230"/>
      <c r="AN312" s="230"/>
    </row>
    <row r="313" spans="1:40" s="221" customFormat="1" hidden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 s="230"/>
      <c r="AC313" s="230"/>
      <c r="AD313" s="230"/>
      <c r="AE313" s="230"/>
      <c r="AF313" s="230"/>
      <c r="AG313" s="230"/>
      <c r="AH313" s="230"/>
      <c r="AI313" s="231"/>
      <c r="AJ313" s="231"/>
      <c r="AK313" s="230"/>
      <c r="AL313" s="230"/>
      <c r="AM313" s="230"/>
      <c r="AN313" s="230"/>
    </row>
    <row r="314" spans="1:40" s="221" customFormat="1" hidden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 s="230"/>
      <c r="AC314" s="230"/>
      <c r="AD314" s="230"/>
      <c r="AE314" s="230"/>
      <c r="AF314" s="230"/>
      <c r="AG314" s="230"/>
      <c r="AH314" s="230"/>
      <c r="AI314" s="231"/>
      <c r="AJ314" s="231"/>
      <c r="AK314" s="230"/>
      <c r="AL314" s="230"/>
      <c r="AM314" s="230"/>
      <c r="AN314" s="230"/>
    </row>
    <row r="315" spans="1:40" s="221" customFormat="1" hidden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 s="230"/>
      <c r="AC315" s="230"/>
      <c r="AD315" s="230"/>
      <c r="AE315" s="230"/>
      <c r="AF315" s="230"/>
      <c r="AG315" s="230"/>
      <c r="AH315" s="230"/>
      <c r="AI315" s="231"/>
      <c r="AJ315" s="231"/>
      <c r="AK315" s="230"/>
      <c r="AL315" s="230"/>
      <c r="AM315" s="230"/>
      <c r="AN315" s="230"/>
    </row>
    <row r="316" spans="1:40" s="221" customFormat="1" hidden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 s="230"/>
      <c r="AC316" s="230"/>
      <c r="AD316" s="230"/>
      <c r="AE316" s="230"/>
      <c r="AF316" s="230"/>
      <c r="AG316" s="230"/>
      <c r="AH316" s="230"/>
      <c r="AI316" s="231"/>
      <c r="AJ316" s="231"/>
      <c r="AK316" s="230"/>
      <c r="AL316" s="230"/>
      <c r="AM316" s="230"/>
      <c r="AN316" s="230"/>
    </row>
    <row r="317" spans="1:40" s="221" customFormat="1" hidden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 s="230"/>
      <c r="AC317" s="230"/>
      <c r="AD317" s="230"/>
      <c r="AE317" s="230"/>
      <c r="AF317" s="230"/>
      <c r="AG317" s="230"/>
      <c r="AH317" s="230"/>
      <c r="AI317" s="231"/>
      <c r="AJ317" s="231"/>
      <c r="AK317" s="230"/>
      <c r="AL317" s="230"/>
      <c r="AM317" s="230"/>
      <c r="AN317" s="230"/>
    </row>
    <row r="318" spans="1:40" s="221" customFormat="1" hidden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  <c r="AD318" s="230"/>
      <c r="AE318" s="230"/>
      <c r="AF318" s="230"/>
      <c r="AG318" s="230"/>
      <c r="AH318" s="230"/>
      <c r="AI318" s="231"/>
      <c r="AJ318" s="231"/>
      <c r="AK318" s="230"/>
      <c r="AL318" s="230"/>
      <c r="AM318" s="230"/>
      <c r="AN318" s="230"/>
    </row>
    <row r="319" spans="1:40" s="221" customFormat="1" hidden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1"/>
      <c r="AJ319" s="231"/>
      <c r="AK319" s="230"/>
      <c r="AL319" s="230"/>
      <c r="AM319" s="230"/>
      <c r="AN319" s="230"/>
    </row>
    <row r="320" spans="1:40" s="221" customFormat="1" hidden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 s="230"/>
      <c r="AC320" s="230"/>
      <c r="AD320" s="230"/>
      <c r="AE320" s="230"/>
      <c r="AF320" s="230"/>
      <c r="AG320" s="230"/>
      <c r="AH320" s="230"/>
      <c r="AI320" s="231"/>
      <c r="AJ320" s="231"/>
      <c r="AK320" s="230"/>
      <c r="AL320" s="230"/>
      <c r="AM320" s="230"/>
      <c r="AN320" s="230"/>
    </row>
    <row r="321" spans="1:40" s="221" customFormat="1" hidden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 s="230"/>
      <c r="AC321" s="230"/>
      <c r="AD321" s="230"/>
      <c r="AE321" s="230"/>
      <c r="AF321" s="230"/>
      <c r="AG321" s="230"/>
      <c r="AH321" s="230"/>
      <c r="AI321" s="231"/>
      <c r="AJ321" s="231"/>
      <c r="AK321" s="230"/>
      <c r="AL321" s="230"/>
      <c r="AM321" s="230"/>
      <c r="AN321" s="230"/>
    </row>
    <row r="322" spans="1:40" s="221" customFormat="1" hidden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1"/>
      <c r="AJ322" s="231"/>
      <c r="AK322" s="230"/>
      <c r="AL322" s="230"/>
      <c r="AM322" s="230"/>
      <c r="AN322" s="230"/>
    </row>
    <row r="323" spans="1:40" s="221" customFormat="1" hidden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 s="230"/>
      <c r="AC323" s="230"/>
      <c r="AD323" s="230"/>
      <c r="AE323" s="230"/>
      <c r="AF323" s="230"/>
      <c r="AG323" s="230"/>
      <c r="AH323" s="230"/>
      <c r="AI323" s="231"/>
      <c r="AJ323" s="231"/>
      <c r="AK323" s="230"/>
      <c r="AL323" s="230"/>
      <c r="AM323" s="230"/>
      <c r="AN323" s="230"/>
    </row>
    <row r="324" spans="1:40" s="221" customFormat="1" hidden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 s="230"/>
      <c r="AC324" s="230"/>
      <c r="AD324" s="230"/>
      <c r="AE324" s="230"/>
      <c r="AF324" s="230"/>
      <c r="AG324" s="230"/>
      <c r="AH324" s="230"/>
      <c r="AI324" s="231"/>
      <c r="AJ324" s="231"/>
      <c r="AK324" s="230"/>
      <c r="AL324" s="230"/>
      <c r="AM324" s="230"/>
      <c r="AN324" s="230"/>
    </row>
    <row r="325" spans="1:40" s="221" customFormat="1" hidden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 s="230"/>
      <c r="AC325" s="230"/>
      <c r="AD325" s="230"/>
      <c r="AE325" s="230"/>
      <c r="AF325" s="230"/>
      <c r="AG325" s="230"/>
      <c r="AH325" s="230"/>
      <c r="AI325" s="231"/>
      <c r="AJ325" s="231"/>
      <c r="AK325" s="230"/>
      <c r="AL325" s="230"/>
      <c r="AM325" s="230"/>
      <c r="AN325" s="230"/>
    </row>
    <row r="326" spans="1:40" s="221" customFormat="1" hidden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 s="230"/>
      <c r="AC326" s="230"/>
      <c r="AD326" s="230"/>
      <c r="AE326" s="230"/>
      <c r="AF326" s="230"/>
      <c r="AG326" s="230"/>
      <c r="AH326" s="230"/>
      <c r="AI326" s="231"/>
      <c r="AJ326" s="231"/>
      <c r="AK326" s="230"/>
      <c r="AL326" s="230"/>
      <c r="AM326" s="230"/>
      <c r="AN326" s="230"/>
    </row>
    <row r="327" spans="1:40" s="221" customFormat="1" hidden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 s="230"/>
      <c r="AC327" s="230"/>
      <c r="AD327" s="230"/>
      <c r="AE327" s="230"/>
      <c r="AF327" s="230"/>
      <c r="AG327" s="230"/>
      <c r="AH327" s="230"/>
      <c r="AI327" s="231"/>
      <c r="AJ327" s="231"/>
      <c r="AK327" s="230"/>
      <c r="AL327" s="230"/>
      <c r="AM327" s="230"/>
      <c r="AN327" s="230"/>
    </row>
    <row r="328" spans="1:40" s="221" customFormat="1" hidden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 s="230"/>
      <c r="AC328" s="230"/>
      <c r="AD328" s="230"/>
      <c r="AE328" s="230"/>
      <c r="AF328" s="230"/>
      <c r="AG328" s="230"/>
      <c r="AH328" s="230"/>
      <c r="AI328" s="231"/>
      <c r="AJ328" s="231"/>
      <c r="AK328" s="230"/>
      <c r="AL328" s="230"/>
      <c r="AM328" s="230"/>
      <c r="AN328" s="230"/>
    </row>
    <row r="329" spans="1:40" s="221" customFormat="1" hidden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 s="230"/>
      <c r="AC329" s="230"/>
      <c r="AD329" s="230"/>
      <c r="AE329" s="230"/>
      <c r="AF329" s="230"/>
      <c r="AG329" s="230"/>
      <c r="AH329" s="230"/>
      <c r="AI329" s="231"/>
      <c r="AJ329" s="231"/>
      <c r="AK329" s="230"/>
      <c r="AL329" s="230"/>
      <c r="AM329" s="230"/>
      <c r="AN329" s="230"/>
    </row>
    <row r="330" spans="1:40" s="221" customFormat="1" hidden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 s="230"/>
      <c r="AC330" s="230"/>
      <c r="AD330" s="230"/>
      <c r="AE330" s="230"/>
      <c r="AF330" s="230"/>
      <c r="AG330" s="230"/>
      <c r="AH330" s="230"/>
      <c r="AI330" s="231"/>
      <c r="AJ330" s="231"/>
      <c r="AK330" s="230"/>
      <c r="AL330" s="230"/>
      <c r="AM330" s="230"/>
      <c r="AN330" s="230"/>
    </row>
    <row r="331" spans="1:40" s="221" customFormat="1" hidden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 s="230"/>
      <c r="AC331" s="230"/>
      <c r="AD331" s="230"/>
      <c r="AE331" s="230"/>
      <c r="AF331" s="230"/>
      <c r="AG331" s="230"/>
      <c r="AH331" s="230"/>
      <c r="AI331" s="231"/>
      <c r="AJ331" s="231"/>
      <c r="AK331" s="230"/>
      <c r="AL331" s="230"/>
      <c r="AM331" s="230"/>
      <c r="AN331" s="230"/>
    </row>
    <row r="332" spans="1:40" s="221" customFormat="1" hidden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 s="230"/>
      <c r="AC332" s="230"/>
      <c r="AD332" s="230"/>
      <c r="AE332" s="230"/>
      <c r="AF332" s="230"/>
      <c r="AG332" s="230"/>
      <c r="AH332" s="230"/>
      <c r="AI332" s="231"/>
      <c r="AJ332" s="231"/>
      <c r="AK332" s="230"/>
      <c r="AL332" s="230"/>
      <c r="AM332" s="230"/>
      <c r="AN332" s="230"/>
    </row>
    <row r="333" spans="1:40" s="221" customFormat="1" hidden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 s="230"/>
      <c r="AC333" s="230"/>
      <c r="AD333" s="230"/>
      <c r="AE333" s="230"/>
      <c r="AF333" s="230"/>
      <c r="AG333" s="230"/>
      <c r="AH333" s="230"/>
      <c r="AI333" s="231"/>
      <c r="AJ333" s="231"/>
      <c r="AK333" s="230"/>
      <c r="AL333" s="230"/>
      <c r="AM333" s="230"/>
      <c r="AN333" s="230"/>
    </row>
    <row r="334" spans="1:40" s="221" customFormat="1" hidden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 s="230"/>
      <c r="AC334" s="230"/>
      <c r="AD334" s="230"/>
      <c r="AE334" s="230"/>
      <c r="AF334" s="230"/>
      <c r="AG334" s="230"/>
      <c r="AH334" s="230"/>
      <c r="AI334" s="231"/>
      <c r="AJ334" s="231"/>
      <c r="AK334" s="230"/>
      <c r="AL334" s="230"/>
      <c r="AM334" s="230"/>
      <c r="AN334" s="230"/>
    </row>
    <row r="335" spans="1:40" s="221" customFormat="1" hidden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 s="230"/>
      <c r="AC335" s="230"/>
      <c r="AD335" s="230"/>
      <c r="AE335" s="230"/>
      <c r="AF335" s="230"/>
      <c r="AG335" s="230"/>
      <c r="AH335" s="230"/>
      <c r="AI335" s="231"/>
      <c r="AJ335" s="231"/>
      <c r="AK335" s="230"/>
      <c r="AL335" s="230"/>
      <c r="AM335" s="230"/>
      <c r="AN335" s="230"/>
    </row>
    <row r="336" spans="1:40" s="221" customFormat="1" hidden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 s="230"/>
      <c r="AC336" s="230"/>
      <c r="AD336" s="230"/>
      <c r="AE336" s="230"/>
      <c r="AF336" s="230"/>
      <c r="AG336" s="230"/>
      <c r="AH336" s="230"/>
      <c r="AI336" s="231"/>
      <c r="AJ336" s="231"/>
      <c r="AK336" s="230"/>
      <c r="AL336" s="230"/>
      <c r="AM336" s="230"/>
      <c r="AN336" s="230"/>
    </row>
    <row r="337" spans="1:40" s="221" customFormat="1" hidden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 s="230"/>
      <c r="AC337" s="230"/>
      <c r="AD337" s="230"/>
      <c r="AE337" s="230"/>
      <c r="AF337" s="230"/>
      <c r="AG337" s="230"/>
      <c r="AH337" s="230"/>
      <c r="AI337" s="231"/>
      <c r="AJ337" s="231"/>
      <c r="AK337" s="230"/>
      <c r="AL337" s="230"/>
      <c r="AM337" s="230"/>
      <c r="AN337" s="230"/>
    </row>
    <row r="338" spans="1:40" s="221" customFormat="1" hidden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 s="230"/>
      <c r="AC338" s="230"/>
      <c r="AD338" s="230"/>
      <c r="AE338" s="230"/>
      <c r="AF338" s="230"/>
      <c r="AG338" s="230"/>
      <c r="AH338" s="230"/>
      <c r="AI338" s="231"/>
      <c r="AJ338" s="231"/>
      <c r="AK338" s="230"/>
      <c r="AL338" s="230"/>
      <c r="AM338" s="230"/>
      <c r="AN338" s="230"/>
    </row>
    <row r="339" spans="1:40" s="221" customFormat="1" hidden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 s="230"/>
      <c r="AC339" s="230"/>
      <c r="AD339" s="230"/>
      <c r="AE339" s="230"/>
      <c r="AF339" s="230"/>
      <c r="AG339" s="230"/>
      <c r="AH339" s="230"/>
      <c r="AI339" s="231"/>
      <c r="AJ339" s="231"/>
      <c r="AK339" s="230"/>
      <c r="AL339" s="230"/>
      <c r="AM339" s="230"/>
      <c r="AN339" s="230"/>
    </row>
    <row r="340" spans="1:40" s="221" customFormat="1" hidden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 s="230"/>
      <c r="AC340" s="230"/>
      <c r="AD340" s="230"/>
      <c r="AE340" s="230"/>
      <c r="AF340" s="230"/>
      <c r="AG340" s="230"/>
      <c r="AH340" s="230"/>
      <c r="AI340" s="231"/>
      <c r="AJ340" s="231"/>
      <c r="AK340" s="230"/>
      <c r="AL340" s="230"/>
      <c r="AM340" s="230"/>
      <c r="AN340" s="230"/>
    </row>
    <row r="341" spans="1:40" s="221" customFormat="1" hidden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 s="230"/>
      <c r="AC341" s="230"/>
      <c r="AD341" s="230"/>
      <c r="AE341" s="230"/>
      <c r="AF341" s="230"/>
      <c r="AG341" s="230"/>
      <c r="AH341" s="230"/>
      <c r="AI341" s="231"/>
      <c r="AJ341" s="231"/>
      <c r="AK341" s="230"/>
      <c r="AL341" s="230"/>
      <c r="AM341" s="230"/>
      <c r="AN341" s="230"/>
    </row>
    <row r="342" spans="1:40" s="221" customFormat="1" hidden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 s="230"/>
      <c r="AC342" s="230"/>
      <c r="AD342" s="230"/>
      <c r="AE342" s="230"/>
      <c r="AF342" s="230"/>
      <c r="AG342" s="230"/>
      <c r="AH342" s="230"/>
      <c r="AI342" s="231"/>
      <c r="AJ342" s="231"/>
      <c r="AK342" s="230"/>
      <c r="AL342" s="230"/>
      <c r="AM342" s="230"/>
      <c r="AN342" s="230"/>
    </row>
    <row r="343" spans="1:40" s="221" customFormat="1" hidden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 s="230"/>
      <c r="AC343" s="230"/>
      <c r="AD343" s="230"/>
      <c r="AE343" s="230"/>
      <c r="AF343" s="230"/>
      <c r="AG343" s="230"/>
      <c r="AH343" s="230"/>
      <c r="AI343" s="231"/>
      <c r="AJ343" s="231"/>
      <c r="AK343" s="230"/>
      <c r="AL343" s="230"/>
      <c r="AM343" s="230"/>
      <c r="AN343" s="230"/>
    </row>
    <row r="344" spans="1:40" s="221" customFormat="1" hidden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 s="230"/>
      <c r="AC344" s="230"/>
      <c r="AD344" s="230"/>
      <c r="AE344" s="230"/>
      <c r="AF344" s="230"/>
      <c r="AG344" s="230"/>
      <c r="AH344" s="230"/>
      <c r="AI344" s="231"/>
      <c r="AJ344" s="231"/>
      <c r="AK344" s="230"/>
      <c r="AL344" s="230"/>
      <c r="AM344" s="230"/>
      <c r="AN344" s="230"/>
    </row>
    <row r="345" spans="1:40" s="221" customFormat="1" hidden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 s="230"/>
      <c r="AC345" s="230"/>
      <c r="AD345" s="230"/>
      <c r="AE345" s="230"/>
      <c r="AF345" s="230"/>
      <c r="AG345" s="230"/>
      <c r="AH345" s="230"/>
      <c r="AI345" s="231"/>
      <c r="AJ345" s="231"/>
      <c r="AK345" s="230"/>
      <c r="AL345" s="230"/>
      <c r="AM345" s="230"/>
      <c r="AN345" s="230"/>
    </row>
    <row r="346" spans="1:40" s="221" customFormat="1" hidden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 s="230"/>
      <c r="AC346" s="230"/>
      <c r="AD346" s="230"/>
      <c r="AE346" s="230"/>
      <c r="AF346" s="230"/>
      <c r="AG346" s="230"/>
      <c r="AH346" s="230"/>
      <c r="AI346" s="231"/>
      <c r="AJ346" s="231"/>
      <c r="AK346" s="230"/>
      <c r="AL346" s="230"/>
      <c r="AM346" s="230"/>
      <c r="AN346" s="230"/>
    </row>
    <row r="347" spans="1:40" s="221" customFormat="1" hidden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 s="230"/>
      <c r="AC347" s="230"/>
      <c r="AD347" s="230"/>
      <c r="AE347" s="230"/>
      <c r="AF347" s="230"/>
      <c r="AG347" s="230"/>
      <c r="AH347" s="230"/>
      <c r="AI347" s="231"/>
      <c r="AJ347" s="231"/>
      <c r="AK347" s="230"/>
      <c r="AL347" s="230"/>
      <c r="AM347" s="230"/>
      <c r="AN347" s="230"/>
    </row>
    <row r="348" spans="1:40" s="221" customFormat="1" hidden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 s="230"/>
      <c r="AC348" s="230"/>
      <c r="AD348" s="230"/>
      <c r="AE348" s="230"/>
      <c r="AF348" s="230"/>
      <c r="AG348" s="230"/>
      <c r="AH348" s="230"/>
      <c r="AI348" s="231"/>
      <c r="AJ348" s="231"/>
      <c r="AK348" s="230"/>
      <c r="AL348" s="230"/>
      <c r="AM348" s="230"/>
      <c r="AN348" s="230"/>
    </row>
    <row r="349" spans="1:40" s="221" customFormat="1" hidden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  <c r="AD349" s="230"/>
      <c r="AE349" s="230"/>
      <c r="AF349" s="230"/>
      <c r="AG349" s="230"/>
      <c r="AH349" s="230"/>
      <c r="AI349" s="231"/>
      <c r="AJ349" s="231"/>
      <c r="AK349" s="230"/>
      <c r="AL349" s="230"/>
      <c r="AM349" s="230"/>
      <c r="AN349" s="230"/>
    </row>
    <row r="350" spans="1:40" s="221" customFormat="1" hidden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 s="230"/>
      <c r="AC350" s="230"/>
      <c r="AD350" s="230"/>
      <c r="AE350" s="230"/>
      <c r="AF350" s="230"/>
      <c r="AG350" s="230"/>
      <c r="AH350" s="230"/>
      <c r="AI350" s="231"/>
      <c r="AJ350" s="231"/>
      <c r="AK350" s="230"/>
      <c r="AL350" s="230"/>
      <c r="AM350" s="230"/>
      <c r="AN350" s="230"/>
    </row>
    <row r="351" spans="1:40" s="221" customFormat="1" hidden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  <c r="AD351" s="230"/>
      <c r="AE351" s="230"/>
      <c r="AF351" s="230"/>
      <c r="AG351" s="230"/>
      <c r="AH351" s="230"/>
      <c r="AI351" s="231"/>
      <c r="AJ351" s="231"/>
      <c r="AK351" s="230"/>
      <c r="AL351" s="230"/>
      <c r="AM351" s="230"/>
      <c r="AN351" s="230"/>
    </row>
    <row r="352" spans="1:40" s="221" customFormat="1" hidden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 s="230"/>
      <c r="AC352" s="230"/>
      <c r="AD352" s="230"/>
      <c r="AE352" s="230"/>
      <c r="AF352" s="230"/>
      <c r="AG352" s="230"/>
      <c r="AH352" s="230"/>
      <c r="AI352" s="231"/>
      <c r="AJ352" s="231"/>
      <c r="AK352" s="230"/>
      <c r="AL352" s="230"/>
      <c r="AM352" s="230"/>
      <c r="AN352" s="230"/>
    </row>
    <row r="353" spans="1:40" s="221" customFormat="1" hidden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 s="230"/>
      <c r="AC353" s="230"/>
      <c r="AD353" s="230"/>
      <c r="AE353" s="230"/>
      <c r="AF353" s="230"/>
      <c r="AG353" s="230"/>
      <c r="AH353" s="230"/>
      <c r="AI353" s="231"/>
      <c r="AJ353" s="231"/>
      <c r="AK353" s="230"/>
      <c r="AL353" s="230"/>
      <c r="AM353" s="230"/>
      <c r="AN353" s="230"/>
    </row>
    <row r="354" spans="1:40" s="221" customFormat="1" hidden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 s="230"/>
      <c r="AC354" s="230"/>
      <c r="AD354" s="230"/>
      <c r="AE354" s="230"/>
      <c r="AF354" s="230"/>
      <c r="AG354" s="230"/>
      <c r="AH354" s="230"/>
      <c r="AI354" s="231"/>
      <c r="AJ354" s="231"/>
      <c r="AK354" s="230"/>
      <c r="AL354" s="230"/>
      <c r="AM354" s="230"/>
      <c r="AN354" s="230"/>
    </row>
    <row r="355" spans="1:40" s="221" customFormat="1" hidden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 s="230"/>
      <c r="AC355" s="230"/>
      <c r="AD355" s="230"/>
      <c r="AE355" s="230"/>
      <c r="AF355" s="230"/>
      <c r="AG355" s="230"/>
      <c r="AH355" s="230"/>
      <c r="AI355" s="231"/>
      <c r="AJ355" s="231"/>
      <c r="AK355" s="230"/>
      <c r="AL355" s="230"/>
      <c r="AM355" s="230"/>
      <c r="AN355" s="230"/>
    </row>
    <row r="356" spans="1:40" s="221" customFormat="1" hidden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 s="230"/>
      <c r="AC356" s="230"/>
      <c r="AD356" s="230"/>
      <c r="AE356" s="230"/>
      <c r="AF356" s="230"/>
      <c r="AG356" s="230"/>
      <c r="AH356" s="230"/>
      <c r="AI356" s="231"/>
      <c r="AJ356" s="231"/>
      <c r="AK356" s="230"/>
      <c r="AL356" s="230"/>
      <c r="AM356" s="230"/>
      <c r="AN356" s="230"/>
    </row>
    <row r="357" spans="1:40" s="221" customFormat="1" hidden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  <c r="AE357" s="230"/>
      <c r="AF357" s="230"/>
      <c r="AG357" s="230"/>
      <c r="AH357" s="230"/>
      <c r="AI357" s="231"/>
      <c r="AJ357" s="231"/>
      <c r="AK357" s="230"/>
      <c r="AL357" s="230"/>
      <c r="AM357" s="230"/>
      <c r="AN357" s="230"/>
    </row>
    <row r="358" spans="1:40" s="221" customFormat="1" hidden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 s="230"/>
      <c r="AC358" s="230"/>
      <c r="AD358" s="230"/>
      <c r="AE358" s="230"/>
      <c r="AF358" s="230"/>
      <c r="AG358" s="230"/>
      <c r="AH358" s="230"/>
      <c r="AI358" s="231"/>
      <c r="AJ358" s="231"/>
      <c r="AK358" s="230"/>
      <c r="AL358" s="230"/>
      <c r="AM358" s="230"/>
      <c r="AN358" s="230"/>
    </row>
    <row r="359" spans="1:40" s="221" customFormat="1" hidden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 s="230"/>
      <c r="AC359" s="230"/>
      <c r="AD359" s="230"/>
      <c r="AE359" s="230"/>
      <c r="AF359" s="230"/>
      <c r="AG359" s="230"/>
      <c r="AH359" s="230"/>
      <c r="AI359" s="231"/>
      <c r="AJ359" s="231"/>
      <c r="AK359" s="230"/>
      <c r="AL359" s="230"/>
      <c r="AM359" s="230"/>
      <c r="AN359" s="230"/>
    </row>
    <row r="360" spans="1:40" s="221" customFormat="1" hidden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 s="230"/>
      <c r="AC360" s="230"/>
      <c r="AD360" s="230"/>
      <c r="AE360" s="230"/>
      <c r="AF360" s="230"/>
      <c r="AG360" s="230"/>
      <c r="AH360" s="230"/>
      <c r="AI360" s="231"/>
      <c r="AJ360" s="231"/>
      <c r="AK360" s="230"/>
      <c r="AL360" s="230"/>
      <c r="AM360" s="230"/>
      <c r="AN360" s="230"/>
    </row>
    <row r="361" spans="1:40" s="221" customFormat="1" hidden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 s="230"/>
      <c r="AC361" s="230"/>
      <c r="AD361" s="230"/>
      <c r="AE361" s="230"/>
      <c r="AF361" s="230"/>
      <c r="AG361" s="230"/>
      <c r="AH361" s="230"/>
      <c r="AI361" s="231"/>
      <c r="AJ361" s="231"/>
      <c r="AK361" s="230"/>
      <c r="AL361" s="230"/>
      <c r="AM361" s="230"/>
      <c r="AN361" s="230"/>
    </row>
    <row r="362" spans="1:40" s="221" customFormat="1" hidden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 s="230"/>
      <c r="AC362" s="230"/>
      <c r="AD362" s="230"/>
      <c r="AE362" s="230"/>
      <c r="AF362" s="230"/>
      <c r="AG362" s="230"/>
      <c r="AH362" s="230"/>
      <c r="AI362" s="231"/>
      <c r="AJ362" s="231"/>
      <c r="AK362" s="230"/>
      <c r="AL362" s="230"/>
      <c r="AM362" s="230"/>
      <c r="AN362" s="230"/>
    </row>
    <row r="363" spans="1:40" s="221" customFormat="1" hidden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 s="230"/>
      <c r="AC363" s="230"/>
      <c r="AD363" s="230"/>
      <c r="AE363" s="230"/>
      <c r="AF363" s="230"/>
      <c r="AG363" s="230"/>
      <c r="AH363" s="230"/>
      <c r="AI363" s="231"/>
      <c r="AJ363" s="231"/>
      <c r="AK363" s="230"/>
      <c r="AL363" s="230"/>
      <c r="AM363" s="230"/>
      <c r="AN363" s="230"/>
    </row>
    <row r="364" spans="1:40" s="221" customFormat="1" hidden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 s="230"/>
      <c r="AC364" s="230"/>
      <c r="AD364" s="230"/>
      <c r="AE364" s="230"/>
      <c r="AF364" s="230"/>
      <c r="AG364" s="230"/>
      <c r="AH364" s="230"/>
      <c r="AI364" s="231"/>
      <c r="AJ364" s="231"/>
      <c r="AK364" s="230"/>
      <c r="AL364" s="230"/>
      <c r="AM364" s="230"/>
      <c r="AN364" s="230"/>
    </row>
    <row r="365" spans="1:40" s="221" customFormat="1" hidden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 s="230"/>
      <c r="AC365" s="230"/>
      <c r="AD365" s="230"/>
      <c r="AE365" s="230"/>
      <c r="AF365" s="230"/>
      <c r="AG365" s="230"/>
      <c r="AH365" s="230"/>
      <c r="AI365" s="231"/>
      <c r="AJ365" s="231"/>
      <c r="AK365" s="230"/>
      <c r="AL365" s="230"/>
      <c r="AM365" s="230"/>
      <c r="AN365" s="230"/>
    </row>
    <row r="366" spans="1:40" s="221" customFormat="1" hidden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 s="230"/>
      <c r="AC366" s="230"/>
      <c r="AD366" s="230"/>
      <c r="AE366" s="230"/>
      <c r="AF366" s="230"/>
      <c r="AG366" s="230"/>
      <c r="AH366" s="230"/>
      <c r="AI366" s="231"/>
      <c r="AJ366" s="231"/>
      <c r="AK366" s="230"/>
      <c r="AL366" s="230"/>
      <c r="AM366" s="230"/>
      <c r="AN366" s="230"/>
    </row>
    <row r="367" spans="1:40" s="221" customFormat="1" hidden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 s="230"/>
      <c r="AC367" s="230"/>
      <c r="AD367" s="230"/>
      <c r="AE367" s="230"/>
      <c r="AF367" s="230"/>
      <c r="AG367" s="230"/>
      <c r="AH367" s="230"/>
      <c r="AI367" s="231"/>
      <c r="AJ367" s="231"/>
      <c r="AK367" s="230"/>
      <c r="AL367" s="230"/>
      <c r="AM367" s="230"/>
      <c r="AN367" s="230"/>
    </row>
    <row r="368" spans="1:40" s="221" customFormat="1" hidden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 s="230"/>
      <c r="AC368" s="230"/>
      <c r="AD368" s="230"/>
      <c r="AE368" s="230"/>
      <c r="AF368" s="230"/>
      <c r="AG368" s="230"/>
      <c r="AH368" s="230"/>
      <c r="AI368" s="231"/>
      <c r="AJ368" s="231"/>
      <c r="AK368" s="230"/>
      <c r="AL368" s="230"/>
      <c r="AM368" s="230"/>
      <c r="AN368" s="230"/>
    </row>
    <row r="369" spans="1:40" s="221" customFormat="1" hidden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 s="230"/>
      <c r="AC369" s="230"/>
      <c r="AD369" s="230"/>
      <c r="AE369" s="230"/>
      <c r="AF369" s="230"/>
      <c r="AG369" s="230"/>
      <c r="AH369" s="230"/>
      <c r="AI369" s="231"/>
      <c r="AJ369" s="231"/>
      <c r="AK369" s="230"/>
      <c r="AL369" s="230"/>
      <c r="AM369" s="230"/>
      <c r="AN369" s="230"/>
    </row>
    <row r="370" spans="1:40" s="221" customFormat="1" hidden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 s="230"/>
      <c r="AC370" s="230"/>
      <c r="AD370" s="230"/>
      <c r="AE370" s="230"/>
      <c r="AF370" s="230"/>
      <c r="AG370" s="230"/>
      <c r="AH370" s="230"/>
      <c r="AI370" s="231"/>
      <c r="AJ370" s="231"/>
      <c r="AK370" s="230"/>
      <c r="AL370" s="230"/>
      <c r="AM370" s="230"/>
      <c r="AN370" s="230"/>
    </row>
    <row r="371" spans="1:40" s="221" customFormat="1" hidden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 s="230"/>
      <c r="AC371" s="230"/>
      <c r="AD371" s="230"/>
      <c r="AE371" s="230"/>
      <c r="AF371" s="230"/>
      <c r="AG371" s="230"/>
      <c r="AH371" s="230"/>
      <c r="AI371" s="231"/>
      <c r="AJ371" s="231"/>
      <c r="AK371" s="230"/>
      <c r="AL371" s="230"/>
      <c r="AM371" s="230"/>
      <c r="AN371" s="230"/>
    </row>
    <row r="372" spans="1:40" s="221" customFormat="1" hidden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 s="230"/>
      <c r="AC372" s="230"/>
      <c r="AD372" s="230"/>
      <c r="AE372" s="230"/>
      <c r="AF372" s="230"/>
      <c r="AG372" s="230"/>
      <c r="AH372" s="230"/>
      <c r="AI372" s="231"/>
      <c r="AJ372" s="231"/>
      <c r="AK372" s="230"/>
      <c r="AL372" s="230"/>
      <c r="AM372" s="230"/>
      <c r="AN372" s="230"/>
    </row>
    <row r="373" spans="1:40" s="221" customFormat="1" hidden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 s="230"/>
      <c r="AC373" s="230"/>
      <c r="AD373" s="230"/>
      <c r="AE373" s="230"/>
      <c r="AF373" s="230"/>
      <c r="AG373" s="230"/>
      <c r="AH373" s="230"/>
      <c r="AI373" s="231"/>
      <c r="AJ373" s="231"/>
      <c r="AK373" s="230"/>
      <c r="AL373" s="230"/>
      <c r="AM373" s="230"/>
      <c r="AN373" s="230"/>
    </row>
    <row r="374" spans="1:40" s="221" customFormat="1" hidden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 s="230"/>
      <c r="AC374" s="230"/>
      <c r="AD374" s="230"/>
      <c r="AE374" s="230"/>
      <c r="AF374" s="230"/>
      <c r="AG374" s="230"/>
      <c r="AH374" s="230"/>
      <c r="AI374" s="231"/>
      <c r="AJ374" s="231"/>
      <c r="AK374" s="230"/>
      <c r="AL374" s="230"/>
      <c r="AM374" s="230"/>
      <c r="AN374" s="230"/>
    </row>
    <row r="375" spans="1:40" s="221" customFormat="1" hidden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 s="230"/>
      <c r="AC375" s="230"/>
      <c r="AD375" s="230"/>
      <c r="AE375" s="230"/>
      <c r="AF375" s="230"/>
      <c r="AG375" s="230"/>
      <c r="AH375" s="230"/>
      <c r="AI375" s="231"/>
      <c r="AJ375" s="231"/>
      <c r="AK375" s="230"/>
      <c r="AL375" s="230"/>
      <c r="AM375" s="230"/>
      <c r="AN375" s="230"/>
    </row>
    <row r="376" spans="1:40" s="221" customFormat="1" hidden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 s="230"/>
      <c r="AC376" s="230"/>
      <c r="AD376" s="230"/>
      <c r="AE376" s="230"/>
      <c r="AF376" s="230"/>
      <c r="AG376" s="230"/>
      <c r="AH376" s="230"/>
      <c r="AI376" s="231"/>
      <c r="AJ376" s="231"/>
      <c r="AK376" s="230"/>
      <c r="AL376" s="230"/>
      <c r="AM376" s="230"/>
      <c r="AN376" s="230"/>
    </row>
    <row r="377" spans="1:40" s="221" customFormat="1" hidden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 s="230"/>
      <c r="AC377" s="230"/>
      <c r="AD377" s="230"/>
      <c r="AE377" s="230"/>
      <c r="AF377" s="230"/>
      <c r="AG377" s="230"/>
      <c r="AH377" s="230"/>
      <c r="AI377" s="231"/>
      <c r="AJ377" s="231"/>
      <c r="AK377" s="230"/>
      <c r="AL377" s="230"/>
      <c r="AM377" s="230"/>
      <c r="AN377" s="230"/>
    </row>
    <row r="378" spans="1:40" s="221" customFormat="1" hidden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 s="230"/>
      <c r="AC378" s="230"/>
      <c r="AD378" s="230"/>
      <c r="AE378" s="230"/>
      <c r="AF378" s="230"/>
      <c r="AG378" s="230"/>
      <c r="AH378" s="230"/>
      <c r="AI378" s="231"/>
      <c r="AJ378" s="231"/>
      <c r="AK378" s="230"/>
      <c r="AL378" s="230"/>
      <c r="AM378" s="230"/>
      <c r="AN378" s="230"/>
    </row>
    <row r="379" spans="1:40" s="221" customFormat="1" hidden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 s="230"/>
      <c r="AC379" s="230"/>
      <c r="AD379" s="230"/>
      <c r="AE379" s="230"/>
      <c r="AF379" s="230"/>
      <c r="AG379" s="230"/>
      <c r="AH379" s="230"/>
      <c r="AI379" s="231"/>
      <c r="AJ379" s="231"/>
      <c r="AK379" s="230"/>
      <c r="AL379" s="230"/>
      <c r="AM379" s="230"/>
      <c r="AN379" s="230"/>
    </row>
    <row r="380" spans="1:40" s="221" customFormat="1" hidden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 s="230"/>
      <c r="AC380" s="230"/>
      <c r="AD380" s="230"/>
      <c r="AE380" s="230"/>
      <c r="AF380" s="230"/>
      <c r="AG380" s="230"/>
      <c r="AH380" s="230"/>
      <c r="AI380" s="231"/>
      <c r="AJ380" s="231"/>
      <c r="AK380" s="230"/>
      <c r="AL380" s="230"/>
      <c r="AM380" s="230"/>
      <c r="AN380" s="230"/>
    </row>
    <row r="381" spans="1:40" s="221" customFormat="1" hidden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 s="230"/>
      <c r="AC381" s="230"/>
      <c r="AD381" s="230"/>
      <c r="AE381" s="230"/>
      <c r="AF381" s="230"/>
      <c r="AG381" s="230"/>
      <c r="AH381" s="230"/>
      <c r="AI381" s="231"/>
      <c r="AJ381" s="231"/>
      <c r="AK381" s="230"/>
      <c r="AL381" s="230"/>
      <c r="AM381" s="230"/>
      <c r="AN381" s="230"/>
    </row>
    <row r="382" spans="1:40" s="221" customFormat="1" hidden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 s="230"/>
      <c r="AC382" s="230"/>
      <c r="AD382" s="230"/>
      <c r="AE382" s="230"/>
      <c r="AF382" s="230"/>
      <c r="AG382" s="230"/>
      <c r="AH382" s="230"/>
      <c r="AI382" s="231"/>
      <c r="AJ382" s="231"/>
      <c r="AK382" s="230"/>
      <c r="AL382" s="230"/>
      <c r="AM382" s="230"/>
      <c r="AN382" s="230"/>
    </row>
    <row r="383" spans="1:40" s="221" customFormat="1" hidden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 s="230"/>
      <c r="AC383" s="230"/>
      <c r="AD383" s="230"/>
      <c r="AE383" s="230"/>
      <c r="AF383" s="230"/>
      <c r="AG383" s="230"/>
      <c r="AH383" s="230"/>
      <c r="AI383" s="231"/>
      <c r="AJ383" s="231"/>
      <c r="AK383" s="230"/>
      <c r="AL383" s="230"/>
      <c r="AM383" s="230"/>
      <c r="AN383" s="230"/>
    </row>
    <row r="384" spans="1:40" s="221" customFormat="1" hidden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 s="230"/>
      <c r="AC384" s="230"/>
      <c r="AD384" s="230"/>
      <c r="AE384" s="230"/>
      <c r="AF384" s="230"/>
      <c r="AG384" s="230"/>
      <c r="AH384" s="230"/>
      <c r="AI384" s="231"/>
      <c r="AJ384" s="231"/>
      <c r="AK384" s="230"/>
      <c r="AL384" s="230"/>
      <c r="AM384" s="230"/>
      <c r="AN384" s="230"/>
    </row>
    <row r="385" spans="1:40" s="221" customFormat="1" hidden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 s="230"/>
      <c r="AC385" s="230"/>
      <c r="AD385" s="230"/>
      <c r="AE385" s="230"/>
      <c r="AF385" s="230"/>
      <c r="AG385" s="230"/>
      <c r="AH385" s="230"/>
      <c r="AI385" s="231"/>
      <c r="AJ385" s="231"/>
      <c r="AK385" s="230"/>
      <c r="AL385" s="230"/>
      <c r="AM385" s="230"/>
      <c r="AN385" s="230"/>
    </row>
    <row r="386" spans="1:40" s="221" customFormat="1" hidden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 s="230"/>
      <c r="AC386" s="230"/>
      <c r="AD386" s="230"/>
      <c r="AE386" s="230"/>
      <c r="AF386" s="230"/>
      <c r="AG386" s="230"/>
      <c r="AH386" s="230"/>
      <c r="AI386" s="231"/>
      <c r="AJ386" s="231"/>
      <c r="AK386" s="230"/>
      <c r="AL386" s="230"/>
      <c r="AM386" s="230"/>
      <c r="AN386" s="230"/>
    </row>
    <row r="387" spans="1:40" s="221" customFormat="1" hidden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 s="230"/>
      <c r="AC387" s="230"/>
      <c r="AD387" s="230"/>
      <c r="AE387" s="230"/>
      <c r="AF387" s="230"/>
      <c r="AG387" s="230"/>
      <c r="AH387" s="230"/>
      <c r="AI387" s="231"/>
      <c r="AJ387" s="231"/>
      <c r="AK387" s="230"/>
      <c r="AL387" s="230"/>
      <c r="AM387" s="230"/>
      <c r="AN387" s="230"/>
    </row>
    <row r="388" spans="1:40" s="221" customFormat="1" hidden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  <c r="AD388" s="230"/>
      <c r="AE388" s="230"/>
      <c r="AF388" s="230"/>
      <c r="AG388" s="230"/>
      <c r="AH388" s="230"/>
      <c r="AI388" s="231"/>
      <c r="AJ388" s="231"/>
      <c r="AK388" s="230"/>
      <c r="AL388" s="230"/>
      <c r="AM388" s="230"/>
      <c r="AN388" s="230"/>
    </row>
    <row r="389" spans="1:40" s="221" customFormat="1" hidden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 s="230"/>
      <c r="AC389" s="230"/>
      <c r="AD389" s="230"/>
      <c r="AE389" s="230"/>
      <c r="AF389" s="230"/>
      <c r="AG389" s="230"/>
      <c r="AH389" s="230"/>
      <c r="AI389" s="231"/>
      <c r="AJ389" s="231"/>
      <c r="AK389" s="230"/>
      <c r="AL389" s="230"/>
      <c r="AM389" s="230"/>
      <c r="AN389" s="230"/>
    </row>
    <row r="390" spans="1:40" s="221" customFormat="1" hidden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  <c r="AD390" s="230"/>
      <c r="AE390" s="230"/>
      <c r="AF390" s="230"/>
      <c r="AG390" s="230"/>
      <c r="AH390" s="230"/>
      <c r="AI390" s="231"/>
      <c r="AJ390" s="231"/>
      <c r="AK390" s="230"/>
      <c r="AL390" s="230"/>
      <c r="AM390" s="230"/>
      <c r="AN390" s="230"/>
    </row>
    <row r="391" spans="1:40" s="221" customFormat="1" hidden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 s="230"/>
      <c r="AC391" s="230"/>
      <c r="AD391" s="230"/>
      <c r="AE391" s="230"/>
      <c r="AF391" s="230"/>
      <c r="AG391" s="230"/>
      <c r="AH391" s="230"/>
      <c r="AI391" s="231"/>
      <c r="AJ391" s="231"/>
      <c r="AK391" s="230"/>
      <c r="AL391" s="230"/>
      <c r="AM391" s="230"/>
      <c r="AN391" s="230"/>
    </row>
    <row r="392" spans="1:40" s="221" customFormat="1" hidden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 s="230"/>
      <c r="AC392" s="230"/>
      <c r="AD392" s="230"/>
      <c r="AE392" s="230"/>
      <c r="AF392" s="230"/>
      <c r="AG392" s="230"/>
      <c r="AH392" s="230"/>
      <c r="AI392" s="231"/>
      <c r="AJ392" s="231"/>
      <c r="AK392" s="230"/>
      <c r="AL392" s="230"/>
      <c r="AM392" s="230"/>
      <c r="AN392" s="230"/>
    </row>
    <row r="393" spans="1:40" s="221" customFormat="1" hidden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 s="230"/>
      <c r="AC393" s="230"/>
      <c r="AD393" s="230"/>
      <c r="AE393" s="230"/>
      <c r="AF393" s="230"/>
      <c r="AG393" s="230"/>
      <c r="AH393" s="230"/>
      <c r="AI393" s="231"/>
      <c r="AJ393" s="231"/>
      <c r="AK393" s="230"/>
      <c r="AL393" s="230"/>
      <c r="AM393" s="230"/>
      <c r="AN393" s="230"/>
    </row>
    <row r="394" spans="1:40" s="221" customFormat="1" hidden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 s="230"/>
      <c r="AC394" s="230"/>
      <c r="AD394" s="230"/>
      <c r="AE394" s="230"/>
      <c r="AF394" s="230"/>
      <c r="AG394" s="230"/>
      <c r="AH394" s="230"/>
      <c r="AI394" s="231"/>
      <c r="AJ394" s="231"/>
      <c r="AK394" s="230"/>
      <c r="AL394" s="230"/>
      <c r="AM394" s="230"/>
      <c r="AN394" s="230"/>
    </row>
    <row r="395" spans="1:40" s="221" customFormat="1" hidden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 s="230"/>
      <c r="AC395" s="230"/>
      <c r="AD395" s="230"/>
      <c r="AE395" s="230"/>
      <c r="AF395" s="230"/>
      <c r="AG395" s="230"/>
      <c r="AH395" s="230"/>
      <c r="AI395" s="231"/>
      <c r="AJ395" s="231"/>
      <c r="AK395" s="230"/>
      <c r="AL395" s="230"/>
      <c r="AM395" s="230"/>
      <c r="AN395" s="230"/>
    </row>
    <row r="396" spans="1:40" s="221" customFormat="1" hidden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  <c r="AD396" s="230"/>
      <c r="AE396" s="230"/>
      <c r="AF396" s="230"/>
      <c r="AG396" s="230"/>
      <c r="AH396" s="230"/>
      <c r="AI396" s="231"/>
      <c r="AJ396" s="231"/>
      <c r="AK396" s="230"/>
      <c r="AL396" s="230"/>
      <c r="AM396" s="230"/>
      <c r="AN396" s="230"/>
    </row>
    <row r="397" spans="1:40" s="221" customFormat="1" hidden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 s="230"/>
      <c r="AC397" s="230"/>
      <c r="AD397" s="230"/>
      <c r="AE397" s="230"/>
      <c r="AF397" s="230"/>
      <c r="AG397" s="230"/>
      <c r="AH397" s="230"/>
      <c r="AI397" s="231"/>
      <c r="AJ397" s="231"/>
      <c r="AK397" s="230"/>
      <c r="AL397" s="230"/>
      <c r="AM397" s="230"/>
      <c r="AN397" s="230"/>
    </row>
    <row r="398" spans="1:40" s="221" customFormat="1" hidden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 s="230"/>
      <c r="AC398" s="230"/>
      <c r="AD398" s="230"/>
      <c r="AE398" s="230"/>
      <c r="AF398" s="230"/>
      <c r="AG398" s="230"/>
      <c r="AH398" s="230"/>
      <c r="AI398" s="231"/>
      <c r="AJ398" s="231"/>
      <c r="AK398" s="230"/>
      <c r="AL398" s="230"/>
      <c r="AM398" s="230"/>
      <c r="AN398" s="230"/>
    </row>
    <row r="399" spans="1:40" s="221" customFormat="1" hidden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 s="230"/>
      <c r="AC399" s="230"/>
      <c r="AD399" s="230"/>
      <c r="AE399" s="230"/>
      <c r="AF399" s="230"/>
      <c r="AG399" s="230"/>
      <c r="AH399" s="230"/>
      <c r="AI399" s="231"/>
      <c r="AJ399" s="231"/>
      <c r="AK399" s="230"/>
      <c r="AL399" s="230"/>
      <c r="AM399" s="230"/>
      <c r="AN399" s="230"/>
    </row>
    <row r="400" spans="1:40" s="221" customFormat="1" hidden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 s="230"/>
      <c r="AC400" s="230"/>
      <c r="AD400" s="230"/>
      <c r="AE400" s="230"/>
      <c r="AF400" s="230"/>
      <c r="AG400" s="230"/>
      <c r="AH400" s="230"/>
      <c r="AI400" s="231"/>
      <c r="AJ400" s="231"/>
      <c r="AK400" s="230"/>
      <c r="AL400" s="230"/>
      <c r="AM400" s="230"/>
      <c r="AN400" s="230"/>
    </row>
    <row r="401" spans="1:40" s="221" customFormat="1" hidden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 s="230"/>
      <c r="AC401" s="230"/>
      <c r="AD401" s="230"/>
      <c r="AE401" s="230"/>
      <c r="AF401" s="230"/>
      <c r="AG401" s="230"/>
      <c r="AH401" s="230"/>
      <c r="AI401" s="231"/>
      <c r="AJ401" s="231"/>
      <c r="AK401" s="230"/>
      <c r="AL401" s="230"/>
      <c r="AM401" s="230"/>
      <c r="AN401" s="230"/>
    </row>
    <row r="402" spans="1:40" s="221" customFormat="1" hidden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 s="230"/>
      <c r="AC402" s="230"/>
      <c r="AD402" s="230"/>
      <c r="AE402" s="230"/>
      <c r="AF402" s="230"/>
      <c r="AG402" s="230"/>
      <c r="AH402" s="230"/>
      <c r="AI402" s="231"/>
      <c r="AJ402" s="231"/>
      <c r="AK402" s="230"/>
      <c r="AL402" s="230"/>
      <c r="AM402" s="230"/>
      <c r="AN402" s="230"/>
    </row>
    <row r="403" spans="1:40" s="221" customFormat="1" hidden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 s="230"/>
      <c r="AC403" s="230"/>
      <c r="AD403" s="230"/>
      <c r="AE403" s="230"/>
      <c r="AF403" s="230"/>
      <c r="AG403" s="230"/>
      <c r="AH403" s="230"/>
      <c r="AI403" s="231"/>
      <c r="AJ403" s="231"/>
      <c r="AK403" s="230"/>
      <c r="AL403" s="230"/>
      <c r="AM403" s="230"/>
      <c r="AN403" s="230"/>
    </row>
    <row r="404" spans="1:40" s="221" customFormat="1" hidden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 s="230"/>
      <c r="AC404" s="230"/>
      <c r="AD404" s="230"/>
      <c r="AE404" s="230"/>
      <c r="AF404" s="230"/>
      <c r="AG404" s="230"/>
      <c r="AH404" s="230"/>
      <c r="AI404" s="231"/>
      <c r="AJ404" s="231"/>
      <c r="AK404" s="230"/>
      <c r="AL404" s="230"/>
      <c r="AM404" s="230"/>
      <c r="AN404" s="230"/>
    </row>
    <row r="405" spans="1:40" s="221" customFormat="1" hidden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 s="230"/>
      <c r="AC405" s="230"/>
      <c r="AD405" s="230"/>
      <c r="AE405" s="230"/>
      <c r="AF405" s="230"/>
      <c r="AG405" s="230"/>
      <c r="AH405" s="230"/>
      <c r="AI405" s="231"/>
      <c r="AJ405" s="231"/>
      <c r="AK405" s="230"/>
      <c r="AL405" s="230"/>
      <c r="AM405" s="230"/>
      <c r="AN405" s="230"/>
    </row>
    <row r="406" spans="1:40" s="221" customFormat="1" hidden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 s="230"/>
      <c r="AC406" s="230"/>
      <c r="AD406" s="230"/>
      <c r="AE406" s="230"/>
      <c r="AF406" s="230"/>
      <c r="AG406" s="230"/>
      <c r="AH406" s="230"/>
      <c r="AI406" s="231"/>
      <c r="AJ406" s="231"/>
      <c r="AK406" s="230"/>
      <c r="AL406" s="230"/>
      <c r="AM406" s="230"/>
      <c r="AN406" s="230"/>
    </row>
    <row r="407" spans="1:40" s="221" customFormat="1" hidden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 s="230"/>
      <c r="AC407" s="230"/>
      <c r="AD407" s="230"/>
      <c r="AE407" s="230"/>
      <c r="AF407" s="230"/>
      <c r="AG407" s="230"/>
      <c r="AH407" s="230"/>
      <c r="AI407" s="231"/>
      <c r="AJ407" s="231"/>
      <c r="AK407" s="230"/>
      <c r="AL407" s="230"/>
      <c r="AM407" s="230"/>
      <c r="AN407" s="230"/>
    </row>
    <row r="408" spans="1:40" s="221" customFormat="1" hidden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 s="230"/>
      <c r="AC408" s="230"/>
      <c r="AD408" s="230"/>
      <c r="AE408" s="230"/>
      <c r="AF408" s="230"/>
      <c r="AG408" s="230"/>
      <c r="AH408" s="230"/>
      <c r="AI408" s="231"/>
      <c r="AJ408" s="231"/>
      <c r="AK408" s="230"/>
      <c r="AL408" s="230"/>
      <c r="AM408" s="230"/>
      <c r="AN408" s="230"/>
    </row>
    <row r="409" spans="1:40" s="221" customFormat="1" hidden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 s="230"/>
      <c r="AC409" s="230"/>
      <c r="AD409" s="230"/>
      <c r="AE409" s="230"/>
      <c r="AF409" s="230"/>
      <c r="AG409" s="230"/>
      <c r="AH409" s="230"/>
      <c r="AI409" s="231"/>
      <c r="AJ409" s="231"/>
      <c r="AK409" s="230"/>
      <c r="AL409" s="230"/>
      <c r="AM409" s="230"/>
      <c r="AN409" s="230"/>
    </row>
    <row r="410" spans="1:40" s="221" customFormat="1" hidden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 s="230"/>
      <c r="AC410" s="230"/>
      <c r="AD410" s="230"/>
      <c r="AE410" s="230"/>
      <c r="AF410" s="230"/>
      <c r="AG410" s="230"/>
      <c r="AH410" s="230"/>
      <c r="AI410" s="231"/>
      <c r="AJ410" s="231"/>
      <c r="AK410" s="230"/>
      <c r="AL410" s="230"/>
      <c r="AM410" s="230"/>
      <c r="AN410" s="230"/>
    </row>
    <row r="411" spans="1:40" s="221" customFormat="1" hidden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 s="230"/>
      <c r="AC411" s="230"/>
      <c r="AD411" s="230"/>
      <c r="AE411" s="230"/>
      <c r="AF411" s="230"/>
      <c r="AG411" s="230"/>
      <c r="AH411" s="230"/>
      <c r="AI411" s="231"/>
      <c r="AJ411" s="231"/>
      <c r="AK411" s="230"/>
      <c r="AL411" s="230"/>
      <c r="AM411" s="230"/>
      <c r="AN411" s="230"/>
    </row>
    <row r="412" spans="1:40" s="221" customFormat="1" hidden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 s="230"/>
      <c r="AC412" s="230"/>
      <c r="AD412" s="230"/>
      <c r="AE412" s="230"/>
      <c r="AF412" s="230"/>
      <c r="AG412" s="230"/>
      <c r="AH412" s="230"/>
      <c r="AI412" s="231"/>
      <c r="AJ412" s="231"/>
      <c r="AK412" s="230"/>
      <c r="AL412" s="230"/>
      <c r="AM412" s="230"/>
      <c r="AN412" s="230"/>
    </row>
    <row r="413" spans="1:40" s="221" customFormat="1" hidden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 s="230"/>
      <c r="AC413" s="230"/>
      <c r="AD413" s="230"/>
      <c r="AE413" s="230"/>
      <c r="AF413" s="230"/>
      <c r="AG413" s="230"/>
      <c r="AH413" s="230"/>
      <c r="AI413" s="231"/>
      <c r="AJ413" s="231"/>
      <c r="AK413" s="230"/>
      <c r="AL413" s="230"/>
      <c r="AM413" s="230"/>
      <c r="AN413" s="230"/>
    </row>
    <row r="414" spans="1:40" s="221" customFormat="1" hidden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 s="230"/>
      <c r="AC414" s="230"/>
      <c r="AD414" s="230"/>
      <c r="AE414" s="230"/>
      <c r="AF414" s="230"/>
      <c r="AG414" s="230"/>
      <c r="AH414" s="230"/>
      <c r="AI414" s="231"/>
      <c r="AJ414" s="231"/>
      <c r="AK414" s="230"/>
      <c r="AL414" s="230"/>
      <c r="AM414" s="230"/>
      <c r="AN414" s="230"/>
    </row>
    <row r="415" spans="1:40" s="221" customFormat="1" hidden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 s="230"/>
      <c r="AC415" s="230"/>
      <c r="AD415" s="230"/>
      <c r="AE415" s="230"/>
      <c r="AF415" s="230"/>
      <c r="AG415" s="230"/>
      <c r="AH415" s="230"/>
      <c r="AI415" s="231"/>
      <c r="AJ415" s="231"/>
      <c r="AK415" s="230"/>
      <c r="AL415" s="230"/>
      <c r="AM415" s="230"/>
      <c r="AN415" s="230"/>
    </row>
    <row r="416" spans="1:40" s="221" customFormat="1" hidden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 s="230"/>
      <c r="AC416" s="230"/>
      <c r="AD416" s="230"/>
      <c r="AE416" s="230"/>
      <c r="AF416" s="230"/>
      <c r="AG416" s="230"/>
      <c r="AH416" s="230"/>
      <c r="AI416" s="231"/>
      <c r="AJ416" s="231"/>
      <c r="AK416" s="230"/>
      <c r="AL416" s="230"/>
      <c r="AM416" s="230"/>
      <c r="AN416" s="230"/>
    </row>
    <row r="417" spans="1:40" s="221" customFormat="1" hidden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 s="230"/>
      <c r="AC417" s="230"/>
      <c r="AD417" s="230"/>
      <c r="AE417" s="230"/>
      <c r="AF417" s="230"/>
      <c r="AG417" s="230"/>
      <c r="AH417" s="230"/>
      <c r="AI417" s="231"/>
      <c r="AJ417" s="231"/>
      <c r="AK417" s="230"/>
      <c r="AL417" s="230"/>
      <c r="AM417" s="230"/>
      <c r="AN417" s="230"/>
    </row>
    <row r="418" spans="1:40" s="221" customFormat="1" hidden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 s="230"/>
      <c r="AC418" s="230"/>
      <c r="AD418" s="230"/>
      <c r="AE418" s="230"/>
      <c r="AF418" s="230"/>
      <c r="AG418" s="230"/>
      <c r="AH418" s="230"/>
      <c r="AI418" s="231"/>
      <c r="AJ418" s="231"/>
      <c r="AK418" s="230"/>
      <c r="AL418" s="230"/>
      <c r="AM418" s="230"/>
      <c r="AN418" s="230"/>
    </row>
    <row r="419" spans="1:40" s="221" customFormat="1" hidden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 s="230"/>
      <c r="AC419" s="230"/>
      <c r="AD419" s="230"/>
      <c r="AE419" s="230"/>
      <c r="AF419" s="230"/>
      <c r="AG419" s="230"/>
      <c r="AH419" s="230"/>
      <c r="AI419" s="231"/>
      <c r="AJ419" s="231"/>
      <c r="AK419" s="230"/>
      <c r="AL419" s="230"/>
      <c r="AM419" s="230"/>
      <c r="AN419" s="230"/>
    </row>
    <row r="420" spans="1:40" s="221" customFormat="1" hidden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 s="230"/>
      <c r="AC420" s="230"/>
      <c r="AD420" s="230"/>
      <c r="AE420" s="230"/>
      <c r="AF420" s="230"/>
      <c r="AG420" s="230"/>
      <c r="AH420" s="230"/>
      <c r="AI420" s="231"/>
      <c r="AJ420" s="231"/>
      <c r="AK420" s="230"/>
      <c r="AL420" s="230"/>
      <c r="AM420" s="230"/>
      <c r="AN420" s="230"/>
    </row>
    <row r="421" spans="1:40" s="221" customFormat="1" hidden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 s="230"/>
      <c r="AC421" s="230"/>
      <c r="AD421" s="230"/>
      <c r="AE421" s="230"/>
      <c r="AF421" s="230"/>
      <c r="AG421" s="230"/>
      <c r="AH421" s="230"/>
      <c r="AI421" s="231"/>
      <c r="AJ421" s="231"/>
      <c r="AK421" s="230"/>
      <c r="AL421" s="230"/>
      <c r="AM421" s="230"/>
      <c r="AN421" s="230"/>
    </row>
    <row r="422" spans="1:40" s="221" customFormat="1" hidden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 s="230"/>
      <c r="AC422" s="230"/>
      <c r="AD422" s="230"/>
      <c r="AE422" s="230"/>
      <c r="AF422" s="230"/>
      <c r="AG422" s="230"/>
      <c r="AH422" s="230"/>
      <c r="AI422" s="231"/>
      <c r="AJ422" s="231"/>
      <c r="AK422" s="230"/>
      <c r="AL422" s="230"/>
      <c r="AM422" s="230"/>
      <c r="AN422" s="230"/>
    </row>
    <row r="423" spans="1:40" s="221" customFormat="1" hidden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 s="230"/>
      <c r="AC423" s="230"/>
      <c r="AD423" s="230"/>
      <c r="AE423" s="230"/>
      <c r="AF423" s="230"/>
      <c r="AG423" s="230"/>
      <c r="AH423" s="230"/>
      <c r="AI423" s="231"/>
      <c r="AJ423" s="231"/>
      <c r="AK423" s="230"/>
      <c r="AL423" s="230"/>
      <c r="AM423" s="230"/>
      <c r="AN423" s="230"/>
    </row>
    <row r="424" spans="1:40" s="221" customFormat="1" hidden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 s="230"/>
      <c r="AC424" s="230"/>
      <c r="AD424" s="230"/>
      <c r="AE424" s="230"/>
      <c r="AF424" s="230"/>
      <c r="AG424" s="230"/>
      <c r="AH424" s="230"/>
      <c r="AI424" s="231"/>
      <c r="AJ424" s="231"/>
      <c r="AK424" s="230"/>
      <c r="AL424" s="230"/>
      <c r="AM424" s="230"/>
      <c r="AN424" s="230"/>
    </row>
    <row r="425" spans="1:40" s="221" customFormat="1" hidden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 s="230"/>
      <c r="AC425" s="230"/>
      <c r="AD425" s="230"/>
      <c r="AE425" s="230"/>
      <c r="AF425" s="230"/>
      <c r="AG425" s="230"/>
      <c r="AH425" s="230"/>
      <c r="AI425" s="231"/>
      <c r="AJ425" s="231"/>
      <c r="AK425" s="230"/>
      <c r="AL425" s="230"/>
      <c r="AM425" s="230"/>
      <c r="AN425" s="230"/>
    </row>
    <row r="426" spans="1:40" s="221" customFormat="1" hidden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 s="230"/>
      <c r="AC426" s="230"/>
      <c r="AD426" s="230"/>
      <c r="AE426" s="230"/>
      <c r="AF426" s="230"/>
      <c r="AG426" s="230"/>
      <c r="AH426" s="230"/>
      <c r="AI426" s="231"/>
      <c r="AJ426" s="231"/>
      <c r="AK426" s="230"/>
      <c r="AL426" s="230"/>
      <c r="AM426" s="230"/>
      <c r="AN426" s="230"/>
    </row>
    <row r="427" spans="1:40" s="221" customFormat="1" hidden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 s="230"/>
      <c r="AC427" s="230"/>
      <c r="AD427" s="230"/>
      <c r="AE427" s="230"/>
      <c r="AF427" s="230"/>
      <c r="AG427" s="230"/>
      <c r="AH427" s="230"/>
      <c r="AI427" s="231"/>
      <c r="AJ427" s="231"/>
      <c r="AK427" s="230"/>
      <c r="AL427" s="230"/>
      <c r="AM427" s="230"/>
      <c r="AN427" s="230"/>
    </row>
    <row r="428" spans="1:40" s="221" customFormat="1" hidden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 s="230"/>
      <c r="AC428" s="230"/>
      <c r="AD428" s="230"/>
      <c r="AE428" s="230"/>
      <c r="AF428" s="230"/>
      <c r="AG428" s="230"/>
      <c r="AH428" s="230"/>
      <c r="AI428" s="231"/>
      <c r="AJ428" s="231"/>
      <c r="AK428" s="230"/>
      <c r="AL428" s="230"/>
      <c r="AM428" s="230"/>
      <c r="AN428" s="230"/>
    </row>
    <row r="429" spans="1:40" s="221" customFormat="1" hidden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 s="230"/>
      <c r="AC429" s="230"/>
      <c r="AD429" s="230"/>
      <c r="AE429" s="230"/>
      <c r="AF429" s="230"/>
      <c r="AG429" s="230"/>
      <c r="AH429" s="230"/>
      <c r="AI429" s="231"/>
      <c r="AJ429" s="231"/>
      <c r="AK429" s="230"/>
      <c r="AL429" s="230"/>
      <c r="AM429" s="230"/>
      <c r="AN429" s="230"/>
    </row>
    <row r="430" spans="1:40" s="221" customFormat="1" hidden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 s="230"/>
      <c r="AC430" s="230"/>
      <c r="AD430" s="230"/>
      <c r="AE430" s="230"/>
      <c r="AF430" s="230"/>
      <c r="AG430" s="230"/>
      <c r="AH430" s="230"/>
      <c r="AI430" s="231"/>
      <c r="AJ430" s="231"/>
      <c r="AK430" s="230"/>
      <c r="AL430" s="230"/>
      <c r="AM430" s="230"/>
      <c r="AN430" s="230"/>
    </row>
    <row r="431" spans="1:40" s="221" customFormat="1" hidden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 s="230"/>
      <c r="AC431" s="230"/>
      <c r="AD431" s="230"/>
      <c r="AE431" s="230"/>
      <c r="AF431" s="230"/>
      <c r="AG431" s="230"/>
      <c r="AH431" s="230"/>
      <c r="AI431" s="231"/>
      <c r="AJ431" s="231"/>
      <c r="AK431" s="230"/>
      <c r="AL431" s="230"/>
      <c r="AM431" s="230"/>
      <c r="AN431" s="230"/>
    </row>
    <row r="432" spans="1:40" s="221" customFormat="1" hidden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 s="230"/>
      <c r="AC432" s="230"/>
      <c r="AD432" s="230"/>
      <c r="AE432" s="230"/>
      <c r="AF432" s="230"/>
      <c r="AG432" s="230"/>
      <c r="AH432" s="230"/>
      <c r="AI432" s="231"/>
      <c r="AJ432" s="231"/>
      <c r="AK432" s="230"/>
      <c r="AL432" s="230"/>
      <c r="AM432" s="230"/>
      <c r="AN432" s="230"/>
    </row>
    <row r="433" spans="1:40" s="221" customFormat="1" hidden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 s="230"/>
      <c r="AC433" s="230"/>
      <c r="AD433" s="230"/>
      <c r="AE433" s="230"/>
      <c r="AF433" s="230"/>
      <c r="AG433" s="230"/>
      <c r="AH433" s="230"/>
      <c r="AI433" s="231"/>
      <c r="AJ433" s="231"/>
      <c r="AK433" s="230"/>
      <c r="AL433" s="230"/>
      <c r="AM433" s="230"/>
      <c r="AN433" s="230"/>
    </row>
    <row r="434" spans="1:40" s="221" customFormat="1" hidden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 s="230"/>
      <c r="AC434" s="230"/>
      <c r="AD434" s="230"/>
      <c r="AE434" s="230"/>
      <c r="AF434" s="230"/>
      <c r="AG434" s="230"/>
      <c r="AH434" s="230"/>
      <c r="AI434" s="231"/>
      <c r="AJ434" s="231"/>
      <c r="AK434" s="230"/>
      <c r="AL434" s="230"/>
      <c r="AM434" s="230"/>
      <c r="AN434" s="230"/>
    </row>
    <row r="435" spans="1:40" s="221" customFormat="1" hidden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 s="230"/>
      <c r="AC435" s="230"/>
      <c r="AD435" s="230"/>
      <c r="AE435" s="230"/>
      <c r="AF435" s="230"/>
      <c r="AG435" s="230"/>
      <c r="AH435" s="230"/>
      <c r="AI435" s="231"/>
      <c r="AJ435" s="231"/>
      <c r="AK435" s="230"/>
      <c r="AL435" s="230"/>
      <c r="AM435" s="230"/>
      <c r="AN435" s="230"/>
    </row>
    <row r="436" spans="1:40" s="221" customFormat="1" hidden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 s="230"/>
      <c r="AC436" s="230"/>
      <c r="AD436" s="230"/>
      <c r="AE436" s="230"/>
      <c r="AF436" s="230"/>
      <c r="AG436" s="230"/>
      <c r="AH436" s="230"/>
      <c r="AI436" s="231"/>
      <c r="AJ436" s="231"/>
      <c r="AK436" s="230"/>
      <c r="AL436" s="230"/>
      <c r="AM436" s="230"/>
      <c r="AN436" s="230"/>
    </row>
    <row r="437" spans="1:40" s="221" customFormat="1" hidden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 s="230"/>
      <c r="AC437" s="230"/>
      <c r="AD437" s="230"/>
      <c r="AE437" s="230"/>
      <c r="AF437" s="230"/>
      <c r="AG437" s="230"/>
      <c r="AH437" s="230"/>
      <c r="AI437" s="231"/>
      <c r="AJ437" s="231"/>
      <c r="AK437" s="230"/>
      <c r="AL437" s="230"/>
      <c r="AM437" s="230"/>
      <c r="AN437" s="230"/>
    </row>
    <row r="438" spans="1:40" s="221" customFormat="1" hidden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 s="230"/>
      <c r="AC438" s="230"/>
      <c r="AD438" s="230"/>
      <c r="AE438" s="230"/>
      <c r="AF438" s="230"/>
      <c r="AG438" s="230"/>
      <c r="AH438" s="230"/>
      <c r="AI438" s="231"/>
      <c r="AJ438" s="231"/>
      <c r="AK438" s="230"/>
      <c r="AL438" s="230"/>
      <c r="AM438" s="230"/>
      <c r="AN438" s="230"/>
    </row>
    <row r="439" spans="1:40" s="221" customFormat="1" hidden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 s="230"/>
      <c r="AC439" s="230"/>
      <c r="AD439" s="230"/>
      <c r="AE439" s="230"/>
      <c r="AF439" s="230"/>
      <c r="AG439" s="230"/>
      <c r="AH439" s="230"/>
      <c r="AI439" s="231"/>
      <c r="AJ439" s="231"/>
      <c r="AK439" s="230"/>
      <c r="AL439" s="230"/>
      <c r="AM439" s="230"/>
      <c r="AN439" s="230"/>
    </row>
    <row r="440" spans="1:40" s="221" customFormat="1" hidden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 s="230"/>
      <c r="AC440" s="230"/>
      <c r="AD440" s="230"/>
      <c r="AE440" s="230"/>
      <c r="AF440" s="230"/>
      <c r="AG440" s="230"/>
      <c r="AH440" s="230"/>
      <c r="AI440" s="231"/>
      <c r="AJ440" s="231"/>
      <c r="AK440" s="230"/>
      <c r="AL440" s="230"/>
      <c r="AM440" s="230"/>
      <c r="AN440" s="230"/>
    </row>
    <row r="441" spans="1:40" s="221" customFormat="1" hidden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 s="230"/>
      <c r="AC441" s="230"/>
      <c r="AD441" s="230"/>
      <c r="AE441" s="230"/>
      <c r="AF441" s="230"/>
      <c r="AG441" s="230"/>
      <c r="AH441" s="230"/>
      <c r="AI441" s="231"/>
      <c r="AJ441" s="231"/>
      <c r="AK441" s="230"/>
      <c r="AL441" s="230"/>
      <c r="AM441" s="230"/>
      <c r="AN441" s="230"/>
    </row>
    <row r="442" spans="1:40" s="221" customFormat="1" hidden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 s="230"/>
      <c r="AC442" s="230"/>
      <c r="AD442" s="230"/>
      <c r="AE442" s="230"/>
      <c r="AF442" s="230"/>
      <c r="AG442" s="230"/>
      <c r="AH442" s="230"/>
      <c r="AI442" s="231"/>
      <c r="AJ442" s="231"/>
      <c r="AK442" s="230"/>
      <c r="AL442" s="230"/>
      <c r="AM442" s="230"/>
      <c r="AN442" s="230"/>
    </row>
    <row r="443" spans="1:40" s="221" customFormat="1" hidden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 s="230"/>
      <c r="AC443" s="230"/>
      <c r="AD443" s="230"/>
      <c r="AE443" s="230"/>
      <c r="AF443" s="230"/>
      <c r="AG443" s="230"/>
      <c r="AH443" s="230"/>
      <c r="AI443" s="231"/>
      <c r="AJ443" s="231"/>
      <c r="AK443" s="230"/>
      <c r="AL443" s="230"/>
      <c r="AM443" s="230"/>
      <c r="AN443" s="230"/>
    </row>
    <row r="444" spans="1:40" s="221" customFormat="1" hidden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 s="230"/>
      <c r="AC444" s="230"/>
      <c r="AD444" s="230"/>
      <c r="AE444" s="230"/>
      <c r="AF444" s="230"/>
      <c r="AG444" s="230"/>
      <c r="AH444" s="230"/>
      <c r="AI444" s="231"/>
      <c r="AJ444" s="231"/>
      <c r="AK444" s="230"/>
      <c r="AL444" s="230"/>
      <c r="AM444" s="230"/>
      <c r="AN444" s="230"/>
    </row>
    <row r="445" spans="1:40" s="221" customFormat="1" hidden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 s="230"/>
      <c r="AC445" s="230"/>
      <c r="AD445" s="230"/>
      <c r="AE445" s="230"/>
      <c r="AF445" s="230"/>
      <c r="AG445" s="230"/>
      <c r="AH445" s="230"/>
      <c r="AI445" s="231"/>
      <c r="AJ445" s="231"/>
      <c r="AK445" s="230"/>
      <c r="AL445" s="230"/>
      <c r="AM445" s="230"/>
      <c r="AN445" s="230"/>
    </row>
    <row r="446" spans="1:40" s="221" customFormat="1" hidden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 s="230"/>
      <c r="AC446" s="230"/>
      <c r="AD446" s="230"/>
      <c r="AE446" s="230"/>
      <c r="AF446" s="230"/>
      <c r="AG446" s="230"/>
      <c r="AH446" s="230"/>
      <c r="AI446" s="231"/>
      <c r="AJ446" s="231"/>
      <c r="AK446" s="230"/>
      <c r="AL446" s="230"/>
      <c r="AM446" s="230"/>
      <c r="AN446" s="230"/>
    </row>
    <row r="447" spans="1:40" s="221" customFormat="1" hidden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 s="230"/>
      <c r="AC447" s="230"/>
      <c r="AD447" s="230"/>
      <c r="AE447" s="230"/>
      <c r="AF447" s="230"/>
      <c r="AG447" s="230"/>
      <c r="AH447" s="230"/>
      <c r="AI447" s="231"/>
      <c r="AJ447" s="231"/>
      <c r="AK447" s="230"/>
      <c r="AL447" s="230"/>
      <c r="AM447" s="230"/>
      <c r="AN447" s="230"/>
    </row>
    <row r="448" spans="1:40" s="221" customFormat="1" hidden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 s="230"/>
      <c r="AC448" s="230"/>
      <c r="AD448" s="230"/>
      <c r="AE448" s="230"/>
      <c r="AF448" s="230"/>
      <c r="AG448" s="230"/>
      <c r="AH448" s="230"/>
      <c r="AI448" s="231"/>
      <c r="AJ448" s="231"/>
      <c r="AK448" s="230"/>
      <c r="AL448" s="230"/>
      <c r="AM448" s="230"/>
      <c r="AN448" s="230"/>
    </row>
    <row r="449" spans="1:40" s="221" customFormat="1" hidden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 s="230"/>
      <c r="AC449" s="230"/>
      <c r="AD449" s="230"/>
      <c r="AE449" s="230"/>
      <c r="AF449" s="230"/>
      <c r="AG449" s="230"/>
      <c r="AH449" s="230"/>
      <c r="AI449" s="231"/>
      <c r="AJ449" s="231"/>
      <c r="AK449" s="230"/>
      <c r="AL449" s="230"/>
      <c r="AM449" s="230"/>
      <c r="AN449" s="230"/>
    </row>
    <row r="450" spans="1:40" s="221" customFormat="1" hidden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 s="230"/>
      <c r="AC450" s="230"/>
      <c r="AD450" s="230"/>
      <c r="AE450" s="230"/>
      <c r="AF450" s="230"/>
      <c r="AG450" s="230"/>
      <c r="AH450" s="230"/>
      <c r="AI450" s="231"/>
      <c r="AJ450" s="231"/>
      <c r="AK450" s="230"/>
      <c r="AL450" s="230"/>
      <c r="AM450" s="230"/>
      <c r="AN450" s="230"/>
    </row>
    <row r="451" spans="1:40" s="221" customFormat="1" hidden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 s="230"/>
      <c r="AC451" s="230"/>
      <c r="AD451" s="230"/>
      <c r="AE451" s="230"/>
      <c r="AF451" s="230"/>
      <c r="AG451" s="230"/>
      <c r="AH451" s="230"/>
      <c r="AI451" s="231"/>
      <c r="AJ451" s="231"/>
      <c r="AK451" s="230"/>
      <c r="AL451" s="230"/>
      <c r="AM451" s="230"/>
      <c r="AN451" s="230"/>
    </row>
    <row r="452" spans="1:40" s="221" customFormat="1" hidden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 s="230"/>
      <c r="AC452" s="230"/>
      <c r="AD452" s="230"/>
      <c r="AE452" s="230"/>
      <c r="AF452" s="230"/>
      <c r="AG452" s="230"/>
      <c r="AH452" s="230"/>
      <c r="AI452" s="231"/>
      <c r="AJ452" s="231"/>
      <c r="AK452" s="230"/>
      <c r="AL452" s="230"/>
      <c r="AM452" s="230"/>
      <c r="AN452" s="230"/>
    </row>
    <row r="453" spans="1:40" s="221" customFormat="1" hidden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 s="230"/>
      <c r="AC453" s="230"/>
      <c r="AD453" s="230"/>
      <c r="AE453" s="230"/>
      <c r="AF453" s="230"/>
      <c r="AG453" s="230"/>
      <c r="AH453" s="230"/>
      <c r="AI453" s="231"/>
      <c r="AJ453" s="231"/>
      <c r="AK453" s="230"/>
      <c r="AL453" s="230"/>
      <c r="AM453" s="230"/>
      <c r="AN453" s="230"/>
    </row>
    <row r="454" spans="1:40" s="221" customFormat="1" hidden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 s="230"/>
      <c r="AC454" s="230"/>
      <c r="AD454" s="230"/>
      <c r="AE454" s="230"/>
      <c r="AF454" s="230"/>
      <c r="AG454" s="230"/>
      <c r="AH454" s="230"/>
      <c r="AI454" s="231"/>
      <c r="AJ454" s="231"/>
      <c r="AK454" s="230"/>
      <c r="AL454" s="230"/>
      <c r="AM454" s="230"/>
      <c r="AN454" s="230"/>
    </row>
    <row r="455" spans="1:40" s="221" customFormat="1" hidden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 s="230"/>
      <c r="AC455" s="230"/>
      <c r="AD455" s="230"/>
      <c r="AE455" s="230"/>
      <c r="AF455" s="230"/>
      <c r="AG455" s="230"/>
      <c r="AH455" s="230"/>
      <c r="AI455" s="231"/>
      <c r="AJ455" s="231"/>
      <c r="AK455" s="230"/>
      <c r="AL455" s="230"/>
      <c r="AM455" s="230"/>
      <c r="AN455" s="230"/>
    </row>
    <row r="456" spans="1:40" s="221" customFormat="1" hidden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 s="230"/>
      <c r="AC456" s="230"/>
      <c r="AD456" s="230"/>
      <c r="AE456" s="230"/>
      <c r="AF456" s="230"/>
      <c r="AG456" s="230"/>
      <c r="AH456" s="230"/>
      <c r="AI456" s="231"/>
      <c r="AJ456" s="231"/>
      <c r="AK456" s="230"/>
      <c r="AL456" s="230"/>
      <c r="AM456" s="230"/>
      <c r="AN456" s="230"/>
    </row>
    <row r="457" spans="1:40" s="221" customFormat="1" hidden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 s="230"/>
      <c r="AC457" s="230"/>
      <c r="AD457" s="230"/>
      <c r="AE457" s="230"/>
      <c r="AF457" s="230"/>
      <c r="AG457" s="230"/>
      <c r="AH457" s="230"/>
      <c r="AI457" s="231"/>
      <c r="AJ457" s="231"/>
      <c r="AK457" s="230"/>
      <c r="AL457" s="230"/>
      <c r="AM457" s="230"/>
      <c r="AN457" s="230"/>
    </row>
    <row r="458" spans="1:40" s="221" customFormat="1" ht="25.5" customHeight="1" x14ac:dyDescent="0.2">
      <c r="AI458" s="232"/>
      <c r="AJ458" s="232"/>
    </row>
    <row r="459" spans="1:40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19"/>
      <c r="AJ459" s="19"/>
      <c r="AK459" s="6"/>
      <c r="AL459" s="6"/>
      <c r="AM459" s="6"/>
      <c r="AN459" s="6"/>
    </row>
    <row r="460" spans="1:40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19"/>
      <c r="AJ460" s="19"/>
      <c r="AK460" s="6"/>
      <c r="AL460" s="6"/>
      <c r="AM460" s="6"/>
      <c r="AN460" s="6"/>
    </row>
    <row r="461" spans="1:40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19"/>
      <c r="AJ461" s="19"/>
      <c r="AK461" s="6"/>
      <c r="AL461" s="6"/>
      <c r="AM461" s="6"/>
      <c r="AN461" s="6"/>
    </row>
    <row r="462" spans="1:40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19"/>
      <c r="AJ462" s="19"/>
      <c r="AK462" s="6"/>
      <c r="AL462" s="6"/>
      <c r="AM462" s="6"/>
      <c r="AN462" s="6"/>
    </row>
    <row r="463" spans="1:40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19"/>
      <c r="AJ463" s="19"/>
      <c r="AK463" s="6"/>
      <c r="AL463" s="6"/>
      <c r="AM463" s="6"/>
      <c r="AN463" s="6"/>
    </row>
    <row r="464" spans="1:40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19"/>
      <c r="AJ464" s="19"/>
      <c r="AK464" s="6"/>
      <c r="AL464" s="6"/>
      <c r="AM464" s="6"/>
      <c r="AN464" s="6"/>
    </row>
    <row r="465" spans="1:40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19"/>
      <c r="AJ465" s="19"/>
      <c r="AK465" s="6"/>
      <c r="AL465" s="6"/>
      <c r="AM465" s="6"/>
      <c r="AN465" s="6"/>
    </row>
    <row r="466" spans="1:40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19"/>
      <c r="AJ466" s="19"/>
      <c r="AK466" s="6"/>
      <c r="AL466" s="6"/>
      <c r="AM466" s="6"/>
      <c r="AN466" s="6"/>
    </row>
    <row r="467" spans="1:40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19"/>
      <c r="AJ467" s="19"/>
      <c r="AK467" s="6"/>
      <c r="AL467" s="6"/>
      <c r="AM467" s="6"/>
      <c r="AN467" s="6"/>
    </row>
    <row r="468" spans="1:40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19"/>
      <c r="AJ468" s="19"/>
      <c r="AK468" s="6"/>
      <c r="AL468" s="6"/>
      <c r="AM468" s="6"/>
      <c r="AN468" s="6"/>
    </row>
    <row r="469" spans="1:40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19"/>
      <c r="AJ469" s="19"/>
      <c r="AK469" s="6"/>
      <c r="AL469" s="6"/>
      <c r="AM469" s="6"/>
      <c r="AN469" s="6"/>
    </row>
    <row r="470" spans="1:40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19"/>
      <c r="AJ470" s="19"/>
      <c r="AK470" s="6"/>
      <c r="AL470" s="6"/>
      <c r="AM470" s="6"/>
      <c r="AN470" s="6"/>
    </row>
    <row r="471" spans="1:40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19"/>
      <c r="AJ471" s="19"/>
      <c r="AK471" s="6"/>
      <c r="AL471" s="6"/>
      <c r="AM471" s="6"/>
      <c r="AN471" s="6"/>
    </row>
    <row r="472" spans="1:40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19"/>
      <c r="AJ472" s="19"/>
      <c r="AK472" s="6"/>
      <c r="AL472" s="6"/>
      <c r="AM472" s="6"/>
      <c r="AN472" s="6"/>
    </row>
    <row r="473" spans="1:40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19"/>
      <c r="AJ473" s="19"/>
      <c r="AK473" s="6"/>
      <c r="AL473" s="6"/>
      <c r="AM473" s="6"/>
      <c r="AN473" s="6"/>
    </row>
    <row r="474" spans="1:40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19"/>
      <c r="AJ474" s="19"/>
      <c r="AK474" s="6"/>
      <c r="AL474" s="6"/>
      <c r="AM474" s="6"/>
      <c r="AN474" s="6"/>
    </row>
    <row r="475" spans="1:40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19"/>
      <c r="AJ475" s="19"/>
      <c r="AK475" s="6"/>
      <c r="AL475" s="6"/>
      <c r="AM475" s="6"/>
      <c r="AN475" s="6"/>
    </row>
    <row r="476" spans="1:40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19"/>
      <c r="AJ476" s="19"/>
      <c r="AK476" s="6"/>
      <c r="AL476" s="6"/>
      <c r="AM476" s="6"/>
      <c r="AN476" s="6"/>
    </row>
    <row r="477" spans="1:40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19"/>
      <c r="AJ477" s="19"/>
      <c r="AK477" s="6"/>
      <c r="AL477" s="6"/>
      <c r="AM477" s="6"/>
      <c r="AN477" s="6"/>
    </row>
    <row r="478" spans="1:40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19"/>
      <c r="AJ478" s="19"/>
      <c r="AK478" s="6"/>
      <c r="AL478" s="6"/>
      <c r="AM478" s="6"/>
      <c r="AN478" s="6"/>
    </row>
    <row r="479" spans="1:40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19"/>
      <c r="AJ479" s="19"/>
      <c r="AK479" s="6"/>
      <c r="AL479" s="6"/>
      <c r="AM479" s="6"/>
      <c r="AN479" s="6"/>
    </row>
    <row r="480" spans="1:40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19"/>
      <c r="AJ480" s="19"/>
      <c r="AK480" s="6"/>
      <c r="AL480" s="6"/>
      <c r="AM480" s="6"/>
      <c r="AN480" s="6"/>
    </row>
    <row r="481" spans="1:40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19"/>
      <c r="AJ481" s="19"/>
      <c r="AK481" s="6"/>
      <c r="AL481" s="6"/>
      <c r="AM481" s="6"/>
      <c r="AN481" s="6"/>
    </row>
    <row r="482" spans="1:40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19"/>
      <c r="AJ482" s="19"/>
      <c r="AK482" s="6"/>
      <c r="AL482" s="6"/>
      <c r="AM482" s="6"/>
      <c r="AN482" s="6"/>
    </row>
    <row r="483" spans="1:40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19"/>
      <c r="AJ483" s="19"/>
      <c r="AK483" s="6"/>
      <c r="AL483" s="6"/>
      <c r="AM483" s="6"/>
      <c r="AN483" s="6"/>
    </row>
    <row r="484" spans="1:40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19"/>
      <c r="AJ484" s="19"/>
      <c r="AK484" s="6"/>
      <c r="AL484" s="6"/>
      <c r="AM484" s="6"/>
      <c r="AN484" s="6"/>
    </row>
    <row r="485" spans="1:40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19"/>
      <c r="AJ485" s="19"/>
      <c r="AK485" s="6"/>
      <c r="AL485" s="6"/>
      <c r="AM485" s="6"/>
      <c r="AN485" s="6"/>
    </row>
    <row r="486" spans="1:40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19"/>
      <c r="AJ486" s="19"/>
      <c r="AK486" s="6"/>
      <c r="AL486" s="6"/>
      <c r="AM486" s="6"/>
      <c r="AN486" s="6"/>
    </row>
    <row r="487" spans="1:40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19"/>
      <c r="AJ487" s="19"/>
      <c r="AK487" s="6"/>
      <c r="AL487" s="6"/>
      <c r="AM487" s="6"/>
      <c r="AN487" s="6"/>
    </row>
    <row r="488" spans="1:40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19"/>
      <c r="AJ488" s="19"/>
      <c r="AK488" s="6"/>
      <c r="AL488" s="6"/>
      <c r="AM488" s="6"/>
      <c r="AN488" s="6"/>
    </row>
    <row r="489" spans="1:40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19"/>
      <c r="AJ489" s="19"/>
      <c r="AK489" s="6"/>
      <c r="AL489" s="6"/>
      <c r="AM489" s="6"/>
      <c r="AN489" s="6"/>
    </row>
    <row r="490" spans="1:40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19"/>
      <c r="AJ490" s="19"/>
      <c r="AK490" s="6"/>
      <c r="AL490" s="6"/>
      <c r="AM490" s="6"/>
      <c r="AN490" s="6"/>
    </row>
    <row r="491" spans="1:40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19"/>
      <c r="AJ491" s="19"/>
      <c r="AK491" s="6"/>
      <c r="AL491" s="6"/>
      <c r="AM491" s="6"/>
      <c r="AN491" s="6"/>
    </row>
    <row r="492" spans="1:40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19"/>
      <c r="AJ492" s="19"/>
      <c r="AK492" s="6"/>
      <c r="AL492" s="6"/>
      <c r="AM492" s="6"/>
      <c r="AN492" s="6"/>
    </row>
    <row r="493" spans="1:40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19"/>
      <c r="AJ493" s="19"/>
      <c r="AK493" s="6"/>
      <c r="AL493" s="6"/>
      <c r="AM493" s="6"/>
      <c r="AN493" s="6"/>
    </row>
    <row r="494" spans="1:40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19"/>
      <c r="AJ494" s="19"/>
      <c r="AK494" s="6"/>
      <c r="AL494" s="6"/>
      <c r="AM494" s="6"/>
      <c r="AN494" s="6"/>
    </row>
    <row r="495" spans="1:40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19"/>
      <c r="AJ495" s="19"/>
      <c r="AK495" s="6"/>
      <c r="AL495" s="6"/>
      <c r="AM495" s="6"/>
      <c r="AN495" s="6"/>
    </row>
    <row r="496" spans="1:40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19"/>
      <c r="AJ496" s="19"/>
      <c r="AK496" s="6"/>
      <c r="AL496" s="6"/>
      <c r="AM496" s="6"/>
      <c r="AN496" s="6"/>
    </row>
    <row r="497" spans="1:40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19"/>
      <c r="AJ497" s="19"/>
      <c r="AK497" s="6"/>
      <c r="AL497" s="6"/>
      <c r="AM497" s="6"/>
      <c r="AN497" s="6"/>
    </row>
    <row r="498" spans="1:40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19"/>
      <c r="AJ498" s="19"/>
      <c r="AK498" s="6"/>
      <c r="AL498" s="6"/>
      <c r="AM498" s="6"/>
      <c r="AN498" s="6"/>
    </row>
    <row r="499" spans="1:40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19"/>
      <c r="AJ499" s="19"/>
      <c r="AK499" s="6"/>
      <c r="AL499" s="6"/>
      <c r="AM499" s="6"/>
      <c r="AN499" s="6"/>
    </row>
    <row r="500" spans="1:40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19"/>
      <c r="AJ500" s="19"/>
      <c r="AK500" s="6"/>
      <c r="AL500" s="6"/>
      <c r="AM500" s="6"/>
      <c r="AN500" s="6"/>
    </row>
    <row r="501" spans="1:40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19"/>
      <c r="AJ501" s="19"/>
      <c r="AK501" s="6"/>
      <c r="AL501" s="6"/>
      <c r="AM501" s="6"/>
      <c r="AN501" s="6"/>
    </row>
    <row r="502" spans="1:40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19"/>
      <c r="AJ502" s="19"/>
      <c r="AK502" s="6"/>
      <c r="AL502" s="6"/>
      <c r="AM502" s="6"/>
      <c r="AN502" s="6"/>
    </row>
    <row r="503" spans="1:40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19"/>
      <c r="AJ503" s="19"/>
      <c r="AK503" s="6"/>
      <c r="AL503" s="6"/>
      <c r="AM503" s="6"/>
      <c r="AN503" s="6"/>
    </row>
    <row r="504" spans="1:40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19"/>
      <c r="AJ504" s="19"/>
      <c r="AK504" s="6"/>
      <c r="AL504" s="6"/>
      <c r="AM504" s="6"/>
      <c r="AN504" s="6"/>
    </row>
    <row r="505" spans="1:40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19"/>
      <c r="AJ505" s="19"/>
      <c r="AK505" s="6"/>
      <c r="AL505" s="6"/>
      <c r="AM505" s="6"/>
      <c r="AN505" s="6"/>
    </row>
    <row r="506" spans="1:40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19"/>
      <c r="AJ506" s="19"/>
      <c r="AK506" s="6"/>
      <c r="AL506" s="6"/>
      <c r="AM506" s="6"/>
      <c r="AN506" s="6"/>
    </row>
    <row r="507" spans="1:40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19"/>
      <c r="AJ507" s="19"/>
      <c r="AK507" s="6"/>
      <c r="AL507" s="6"/>
      <c r="AM507" s="6"/>
      <c r="AN507" s="6"/>
    </row>
    <row r="508" spans="1:40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19"/>
      <c r="AJ508" s="19"/>
      <c r="AK508" s="6"/>
      <c r="AL508" s="6"/>
      <c r="AM508" s="6"/>
      <c r="AN508" s="6"/>
    </row>
    <row r="509" spans="1:40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19"/>
      <c r="AJ509" s="19"/>
      <c r="AK509" s="6"/>
      <c r="AL509" s="6"/>
      <c r="AM509" s="6"/>
      <c r="AN509" s="6"/>
    </row>
    <row r="510" spans="1:40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19"/>
      <c r="AJ510" s="19"/>
      <c r="AK510" s="6"/>
      <c r="AL510" s="6"/>
      <c r="AM510" s="6"/>
      <c r="AN510" s="6"/>
    </row>
    <row r="511" spans="1:40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19"/>
      <c r="AJ511" s="19"/>
      <c r="AK511" s="6"/>
      <c r="AL511" s="6"/>
      <c r="AM511" s="6"/>
      <c r="AN511" s="6"/>
    </row>
    <row r="512" spans="1:40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19"/>
      <c r="AJ512" s="19"/>
      <c r="AK512" s="6"/>
      <c r="AL512" s="6"/>
      <c r="AM512" s="6"/>
      <c r="AN512" s="6"/>
    </row>
    <row r="513" spans="1:40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19"/>
      <c r="AJ513" s="19"/>
      <c r="AK513" s="6"/>
      <c r="AL513" s="6"/>
      <c r="AM513" s="6"/>
      <c r="AN513" s="6"/>
    </row>
    <row r="514" spans="1:40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19"/>
      <c r="AJ514" s="19"/>
      <c r="AK514" s="6"/>
      <c r="AL514" s="6"/>
      <c r="AM514" s="6"/>
      <c r="AN514" s="6"/>
    </row>
    <row r="515" spans="1:40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19"/>
      <c r="AJ515" s="19"/>
      <c r="AK515" s="6"/>
      <c r="AL515" s="6"/>
      <c r="AM515" s="6"/>
      <c r="AN515" s="6"/>
    </row>
    <row r="516" spans="1:40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19"/>
      <c r="AJ516" s="19"/>
      <c r="AK516" s="6"/>
      <c r="AL516" s="6"/>
      <c r="AM516" s="6"/>
      <c r="AN516" s="6"/>
    </row>
    <row r="517" spans="1:40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19"/>
      <c r="AJ517" s="19"/>
      <c r="AK517" s="6"/>
      <c r="AL517" s="6"/>
      <c r="AM517" s="6"/>
      <c r="AN517" s="6"/>
    </row>
    <row r="518" spans="1:40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19"/>
      <c r="AJ518" s="19"/>
      <c r="AK518" s="6"/>
      <c r="AL518" s="6"/>
      <c r="AM518" s="6"/>
      <c r="AN518" s="6"/>
    </row>
  </sheetData>
  <sheetProtection password="9F7E" sheet="1" objects="1" scenarios="1" selectLockedCells="1"/>
  <mergeCells count="741">
    <mergeCell ref="F236:L236"/>
    <mergeCell ref="AE228:AG228"/>
    <mergeCell ref="AH228:AJ228"/>
    <mergeCell ref="N229:Q231"/>
    <mergeCell ref="R229:Y231"/>
    <mergeCell ref="Z229:AD231"/>
    <mergeCell ref="AE229:AG231"/>
    <mergeCell ref="AH229:AJ231"/>
    <mergeCell ref="AK229:AK231"/>
    <mergeCell ref="N233:Q235"/>
    <mergeCell ref="B228:H235"/>
    <mergeCell ref="I228:L235"/>
    <mergeCell ref="N228:Q228"/>
    <mergeCell ref="R228:Y228"/>
    <mergeCell ref="Z228:AD228"/>
    <mergeCell ref="R233:Y235"/>
    <mergeCell ref="Z233:AD235"/>
    <mergeCell ref="AE233:AG235"/>
    <mergeCell ref="AH233:AI235"/>
    <mergeCell ref="AK233:AK235"/>
    <mergeCell ref="AM228:AO235"/>
    <mergeCell ref="AH224:AI224"/>
    <mergeCell ref="AJ224:AK224"/>
    <mergeCell ref="AL224:AM224"/>
    <mergeCell ref="B223:G223"/>
    <mergeCell ref="H223:K223"/>
    <mergeCell ref="M223:P223"/>
    <mergeCell ref="R223:X223"/>
    <mergeCell ref="Y223:Z223"/>
    <mergeCell ref="AC223:AF223"/>
    <mergeCell ref="AH223:AI223"/>
    <mergeCell ref="AJ223:AK223"/>
    <mergeCell ref="Y224:Z224"/>
    <mergeCell ref="AC224:AF224"/>
    <mergeCell ref="B225:AA225"/>
    <mergeCell ref="AL223:AM223"/>
    <mergeCell ref="B224:G224"/>
    <mergeCell ref="H224:K224"/>
    <mergeCell ref="M224:P224"/>
    <mergeCell ref="R224:X224"/>
    <mergeCell ref="AH221:AI221"/>
    <mergeCell ref="AJ221:AK221"/>
    <mergeCell ref="AL221:AM221"/>
    <mergeCell ref="B222:G222"/>
    <mergeCell ref="H222:K222"/>
    <mergeCell ref="M222:P222"/>
    <mergeCell ref="R222:X222"/>
    <mergeCell ref="Y222:Z222"/>
    <mergeCell ref="AC222:AF222"/>
    <mergeCell ref="AH222:AI222"/>
    <mergeCell ref="B221:G221"/>
    <mergeCell ref="H221:K221"/>
    <mergeCell ref="M221:P221"/>
    <mergeCell ref="R221:X221"/>
    <mergeCell ref="Y221:Z221"/>
    <mergeCell ref="AC221:AF221"/>
    <mergeCell ref="AJ222:AK222"/>
    <mergeCell ref="AL222:AM222"/>
    <mergeCell ref="AL219:AM219"/>
    <mergeCell ref="B220:G220"/>
    <mergeCell ref="H220:K220"/>
    <mergeCell ref="M220:P220"/>
    <mergeCell ref="R220:X220"/>
    <mergeCell ref="Y220:Z220"/>
    <mergeCell ref="AC220:AF220"/>
    <mergeCell ref="AH220:AI220"/>
    <mergeCell ref="AJ220:AK220"/>
    <mergeCell ref="AL220:AM220"/>
    <mergeCell ref="M219:P219"/>
    <mergeCell ref="R219:X219"/>
    <mergeCell ref="Y219:Z219"/>
    <mergeCell ref="AC219:AF219"/>
    <mergeCell ref="AH219:AI219"/>
    <mergeCell ref="AJ219:AK219"/>
    <mergeCell ref="B217:G217"/>
    <mergeCell ref="H217:K219"/>
    <mergeCell ref="L217:L219"/>
    <mergeCell ref="M217:Q218"/>
    <mergeCell ref="R217:Z218"/>
    <mergeCell ref="AC217:AK217"/>
    <mergeCell ref="B218:G218"/>
    <mergeCell ref="AC218:AG218"/>
    <mergeCell ref="AH218:AK218"/>
    <mergeCell ref="C219:F219"/>
    <mergeCell ref="B214:G215"/>
    <mergeCell ref="H214:X215"/>
    <mergeCell ref="Y215:AD215"/>
    <mergeCell ref="AG215:AI215"/>
    <mergeCell ref="AJ215:AK215"/>
    <mergeCell ref="AL215:AN215"/>
    <mergeCell ref="AL211:AN211"/>
    <mergeCell ref="B212:C212"/>
    <mergeCell ref="D212:L212"/>
    <mergeCell ref="M212:N212"/>
    <mergeCell ref="O212:R212"/>
    <mergeCell ref="S212:X212"/>
    <mergeCell ref="Y212:AB212"/>
    <mergeCell ref="AC212:AF212"/>
    <mergeCell ref="AH212:AI212"/>
    <mergeCell ref="AJ212:AK212"/>
    <mergeCell ref="D211:L211"/>
    <mergeCell ref="M211:N211"/>
    <mergeCell ref="O211:R211"/>
    <mergeCell ref="S211:X211"/>
    <mergeCell ref="Y211:AB211"/>
    <mergeCell ref="AC211:AF211"/>
    <mergeCell ref="AH211:AI211"/>
    <mergeCell ref="AJ211:AK211"/>
    <mergeCell ref="AL212:AN212"/>
    <mergeCell ref="AH209:AI209"/>
    <mergeCell ref="AJ209:AK209"/>
    <mergeCell ref="AL209:AN209"/>
    <mergeCell ref="D210:L210"/>
    <mergeCell ref="M210:N210"/>
    <mergeCell ref="O210:R210"/>
    <mergeCell ref="S210:X210"/>
    <mergeCell ref="Y210:AB210"/>
    <mergeCell ref="AC210:AF210"/>
    <mergeCell ref="AH210:AI210"/>
    <mergeCell ref="D209:L209"/>
    <mergeCell ref="M209:N209"/>
    <mergeCell ref="O209:R209"/>
    <mergeCell ref="S209:X209"/>
    <mergeCell ref="Y209:AB209"/>
    <mergeCell ref="AC209:AF209"/>
    <mergeCell ref="AJ210:AK210"/>
    <mergeCell ref="AL210:AN210"/>
    <mergeCell ref="D208:L208"/>
    <mergeCell ref="M208:N208"/>
    <mergeCell ref="O208:R208"/>
    <mergeCell ref="S208:X208"/>
    <mergeCell ref="Y208:AB208"/>
    <mergeCell ref="AC208:AF208"/>
    <mergeCell ref="AH208:AI208"/>
    <mergeCell ref="AJ208:AK208"/>
    <mergeCell ref="AL208:AN208"/>
    <mergeCell ref="D207:L207"/>
    <mergeCell ref="M207:N207"/>
    <mergeCell ref="O207:R207"/>
    <mergeCell ref="S207:X207"/>
    <mergeCell ref="Y207:AB207"/>
    <mergeCell ref="AC207:AF207"/>
    <mergeCell ref="AH207:AI207"/>
    <mergeCell ref="AJ207:AK207"/>
    <mergeCell ref="AL207:AN207"/>
    <mergeCell ref="AH205:AI205"/>
    <mergeCell ref="AJ205:AK205"/>
    <mergeCell ref="AL205:AN205"/>
    <mergeCell ref="D206:L206"/>
    <mergeCell ref="M206:N206"/>
    <mergeCell ref="O206:R206"/>
    <mergeCell ref="S206:X206"/>
    <mergeCell ref="Y206:AB206"/>
    <mergeCell ref="AC206:AF206"/>
    <mergeCell ref="AH206:AI206"/>
    <mergeCell ref="D205:L205"/>
    <mergeCell ref="M205:N205"/>
    <mergeCell ref="O205:R205"/>
    <mergeCell ref="S205:X205"/>
    <mergeCell ref="Y205:AB205"/>
    <mergeCell ref="AC205:AF205"/>
    <mergeCell ref="AJ206:AK206"/>
    <mergeCell ref="AL206:AN206"/>
    <mergeCell ref="D204:L204"/>
    <mergeCell ref="M204:N204"/>
    <mergeCell ref="O204:R204"/>
    <mergeCell ref="S204:X204"/>
    <mergeCell ref="Y204:AB204"/>
    <mergeCell ref="AC204:AF204"/>
    <mergeCell ref="AH204:AI204"/>
    <mergeCell ref="AJ204:AK204"/>
    <mergeCell ref="AL204:AN204"/>
    <mergeCell ref="D203:L203"/>
    <mergeCell ref="M203:N203"/>
    <mergeCell ref="O203:R203"/>
    <mergeCell ref="S203:X203"/>
    <mergeCell ref="Y203:AB203"/>
    <mergeCell ref="AC203:AF203"/>
    <mergeCell ref="AH203:AI203"/>
    <mergeCell ref="AJ203:AK203"/>
    <mergeCell ref="AL203:AN203"/>
    <mergeCell ref="AH201:AI201"/>
    <mergeCell ref="AJ201:AK201"/>
    <mergeCell ref="AL201:AN201"/>
    <mergeCell ref="D202:L202"/>
    <mergeCell ref="M202:N202"/>
    <mergeCell ref="O202:R202"/>
    <mergeCell ref="S202:X202"/>
    <mergeCell ref="Y202:AB202"/>
    <mergeCell ref="AC202:AF202"/>
    <mergeCell ref="AH202:AI202"/>
    <mergeCell ref="D201:L201"/>
    <mergeCell ref="M201:N201"/>
    <mergeCell ref="O201:R201"/>
    <mergeCell ref="S201:X201"/>
    <mergeCell ref="Y201:AB201"/>
    <mergeCell ref="AC201:AF201"/>
    <mergeCell ref="AJ202:AK202"/>
    <mergeCell ref="AL202:AN202"/>
    <mergeCell ref="D200:L200"/>
    <mergeCell ref="M200:N200"/>
    <mergeCell ref="O200:R200"/>
    <mergeCell ref="S200:X200"/>
    <mergeCell ref="Y200:AB200"/>
    <mergeCell ref="AC200:AF200"/>
    <mergeCell ref="AH200:AI200"/>
    <mergeCell ref="AJ200:AK200"/>
    <mergeCell ref="AL200:AN200"/>
    <mergeCell ref="D199:L199"/>
    <mergeCell ref="M199:N199"/>
    <mergeCell ref="O199:R199"/>
    <mergeCell ref="S199:X199"/>
    <mergeCell ref="Y199:AB199"/>
    <mergeCell ref="AC199:AF199"/>
    <mergeCell ref="AH199:AI199"/>
    <mergeCell ref="AJ199:AK199"/>
    <mergeCell ref="AL199:AN199"/>
    <mergeCell ref="AH197:AI197"/>
    <mergeCell ref="AJ197:AK197"/>
    <mergeCell ref="AL197:AN197"/>
    <mergeCell ref="D198:L198"/>
    <mergeCell ref="M198:N198"/>
    <mergeCell ref="O198:R198"/>
    <mergeCell ref="S198:X198"/>
    <mergeCell ref="Y198:AB198"/>
    <mergeCell ref="AC198:AF198"/>
    <mergeCell ref="AH198:AI198"/>
    <mergeCell ref="D197:L197"/>
    <mergeCell ref="M197:N197"/>
    <mergeCell ref="O197:R197"/>
    <mergeCell ref="S197:X197"/>
    <mergeCell ref="Y197:AB197"/>
    <mergeCell ref="AC197:AF197"/>
    <mergeCell ref="AJ198:AK198"/>
    <mergeCell ref="AL198:AN198"/>
    <mergeCell ref="D196:L196"/>
    <mergeCell ref="M196:N196"/>
    <mergeCell ref="O196:R196"/>
    <mergeCell ref="S196:X196"/>
    <mergeCell ref="Y196:AB196"/>
    <mergeCell ref="AC196:AF196"/>
    <mergeCell ref="AH196:AI196"/>
    <mergeCell ref="AJ196:AK196"/>
    <mergeCell ref="AL196:AN196"/>
    <mergeCell ref="D195:L195"/>
    <mergeCell ref="M195:N195"/>
    <mergeCell ref="O195:R195"/>
    <mergeCell ref="S195:X195"/>
    <mergeCell ref="Y195:AB195"/>
    <mergeCell ref="AC195:AF195"/>
    <mergeCell ref="AH195:AI195"/>
    <mergeCell ref="AJ195:AK195"/>
    <mergeCell ref="AL195:AN195"/>
    <mergeCell ref="AH193:AI193"/>
    <mergeCell ref="AJ193:AK193"/>
    <mergeCell ref="AL193:AN193"/>
    <mergeCell ref="D194:L194"/>
    <mergeCell ref="M194:N194"/>
    <mergeCell ref="O194:R194"/>
    <mergeCell ref="S194:X194"/>
    <mergeCell ref="Y194:AB194"/>
    <mergeCell ref="AC194:AF194"/>
    <mergeCell ref="AH194:AI194"/>
    <mergeCell ref="D193:L193"/>
    <mergeCell ref="M193:N193"/>
    <mergeCell ref="O193:R193"/>
    <mergeCell ref="S193:X193"/>
    <mergeCell ref="Y193:AB193"/>
    <mergeCell ref="AC193:AF193"/>
    <mergeCell ref="AJ194:AK194"/>
    <mergeCell ref="AL194:AN194"/>
    <mergeCell ref="D192:L192"/>
    <mergeCell ref="M192:N192"/>
    <mergeCell ref="O192:R192"/>
    <mergeCell ref="S192:X192"/>
    <mergeCell ref="Y192:AB192"/>
    <mergeCell ref="AC192:AF192"/>
    <mergeCell ref="AH192:AI192"/>
    <mergeCell ref="AJ192:AK192"/>
    <mergeCell ref="AL192:AN192"/>
    <mergeCell ref="D191:L191"/>
    <mergeCell ref="M191:N191"/>
    <mergeCell ref="O191:R191"/>
    <mergeCell ref="S191:X191"/>
    <mergeCell ref="Y191:AB191"/>
    <mergeCell ref="AC191:AF191"/>
    <mergeCell ref="AH191:AI191"/>
    <mergeCell ref="AJ191:AK191"/>
    <mergeCell ref="AL191:AN191"/>
    <mergeCell ref="D190:L190"/>
    <mergeCell ref="M190:N190"/>
    <mergeCell ref="O190:R190"/>
    <mergeCell ref="S190:X190"/>
    <mergeCell ref="Y190:AB190"/>
    <mergeCell ref="AC190:AF190"/>
    <mergeCell ref="AH190:AI190"/>
    <mergeCell ref="AJ190:AK190"/>
    <mergeCell ref="AL190:AN190"/>
    <mergeCell ref="AL189:AN189"/>
    <mergeCell ref="AN187:AO188"/>
    <mergeCell ref="AL187:AM188"/>
    <mergeCell ref="I186:U186"/>
    <mergeCell ref="B187:R188"/>
    <mergeCell ref="X187:Y188"/>
    <mergeCell ref="Z187:AC188"/>
    <mergeCell ref="AD187:AE188"/>
    <mergeCell ref="AF187:AI188"/>
    <mergeCell ref="AJ187:AJ188"/>
    <mergeCell ref="AK187:AK188"/>
    <mergeCell ref="D189:L189"/>
    <mergeCell ref="M189:N189"/>
    <mergeCell ref="O189:R189"/>
    <mergeCell ref="S189:X189"/>
    <mergeCell ref="Y189:AB189"/>
    <mergeCell ref="AC189:AF189"/>
    <mergeCell ref="AH189:AI189"/>
    <mergeCell ref="AJ189:AK189"/>
    <mergeCell ref="B183:H183"/>
    <mergeCell ref="I183:N183"/>
    <mergeCell ref="P183:T183"/>
    <mergeCell ref="V183:AE183"/>
    <mergeCell ref="B185:H185"/>
    <mergeCell ref="I185:K185"/>
    <mergeCell ref="M185:N185"/>
    <mergeCell ref="P185:T185"/>
    <mergeCell ref="V185:AE185"/>
    <mergeCell ref="W119:AN121"/>
    <mergeCell ref="X169:AN169"/>
    <mergeCell ref="B173:T173"/>
    <mergeCell ref="B177:H177"/>
    <mergeCell ref="I177:N177"/>
    <mergeCell ref="P177:W178"/>
    <mergeCell ref="X177:AC178"/>
    <mergeCell ref="AD177:AE178"/>
    <mergeCell ref="P180:W181"/>
    <mergeCell ref="X180:AC181"/>
    <mergeCell ref="AD180:AE181"/>
    <mergeCell ref="B181:H181"/>
    <mergeCell ref="I181:K181"/>
    <mergeCell ref="M181:N181"/>
    <mergeCell ref="AG177:AJ177"/>
    <mergeCell ref="AK177:AN177"/>
    <mergeCell ref="I178:N178"/>
    <mergeCell ref="B179:H179"/>
    <mergeCell ref="I179:K179"/>
    <mergeCell ref="M179:N179"/>
    <mergeCell ref="P179:AE179"/>
    <mergeCell ref="Y173:AD173"/>
    <mergeCell ref="AG114:AH114"/>
    <mergeCell ref="AI114:AJ114"/>
    <mergeCell ref="AK114:AM114"/>
    <mergeCell ref="B115:G115"/>
    <mergeCell ref="H115:K115"/>
    <mergeCell ref="M115:Q115"/>
    <mergeCell ref="R115:V115"/>
    <mergeCell ref="W115:AB115"/>
    <mergeCell ref="AC115:AE115"/>
    <mergeCell ref="AG115:AH115"/>
    <mergeCell ref="B114:G114"/>
    <mergeCell ref="H114:K114"/>
    <mergeCell ref="M114:Q114"/>
    <mergeCell ref="R114:V114"/>
    <mergeCell ref="W114:AB114"/>
    <mergeCell ref="AC114:AE114"/>
    <mergeCell ref="AI115:AJ115"/>
    <mergeCell ref="AK115:AM115"/>
    <mergeCell ref="B113:G113"/>
    <mergeCell ref="H113:K113"/>
    <mergeCell ref="M113:Q113"/>
    <mergeCell ref="R113:V113"/>
    <mergeCell ref="W113:AB113"/>
    <mergeCell ref="AC113:AE113"/>
    <mergeCell ref="AG113:AH113"/>
    <mergeCell ref="AI113:AJ113"/>
    <mergeCell ref="AK113:AM113"/>
    <mergeCell ref="B112:G112"/>
    <mergeCell ref="H112:K112"/>
    <mergeCell ref="M112:Q112"/>
    <mergeCell ref="R112:V112"/>
    <mergeCell ref="W112:AB112"/>
    <mergeCell ref="AC112:AE112"/>
    <mergeCell ref="AG112:AH112"/>
    <mergeCell ref="AI112:AJ112"/>
    <mergeCell ref="AK112:AM112"/>
    <mergeCell ref="B111:G111"/>
    <mergeCell ref="H111:K111"/>
    <mergeCell ref="M111:Q111"/>
    <mergeCell ref="R111:V111"/>
    <mergeCell ref="W111:AB111"/>
    <mergeCell ref="AC111:AE111"/>
    <mergeCell ref="AG111:AH111"/>
    <mergeCell ref="AI111:AJ111"/>
    <mergeCell ref="AK111:AM111"/>
    <mergeCell ref="AG108:AN108"/>
    <mergeCell ref="B109:G109"/>
    <mergeCell ref="AG109:AJ109"/>
    <mergeCell ref="AK109:AN109"/>
    <mergeCell ref="C110:F110"/>
    <mergeCell ref="M110:Q110"/>
    <mergeCell ref="R110:V110"/>
    <mergeCell ref="W110:AB110"/>
    <mergeCell ref="AC110:AE110"/>
    <mergeCell ref="AG110:AH110"/>
    <mergeCell ref="AI110:AJ110"/>
    <mergeCell ref="AK110:AM110"/>
    <mergeCell ref="C106:L106"/>
    <mergeCell ref="M106:Q106"/>
    <mergeCell ref="B108:G108"/>
    <mergeCell ref="H108:K110"/>
    <mergeCell ref="L108:L110"/>
    <mergeCell ref="M108:V109"/>
    <mergeCell ref="C102:L102"/>
    <mergeCell ref="M102:Q102"/>
    <mergeCell ref="R102:U102"/>
    <mergeCell ref="V102:AC102"/>
    <mergeCell ref="C104:L104"/>
    <mergeCell ref="M104:Q104"/>
    <mergeCell ref="W108:AE109"/>
    <mergeCell ref="C98:L98"/>
    <mergeCell ref="M98:Q98"/>
    <mergeCell ref="R98:U98"/>
    <mergeCell ref="V98:AC98"/>
    <mergeCell ref="C100:L100"/>
    <mergeCell ref="M100:Q100"/>
    <mergeCell ref="R100:U100"/>
    <mergeCell ref="V100:AC100"/>
    <mergeCell ref="AL92:AN92"/>
    <mergeCell ref="AS92:AT92"/>
    <mergeCell ref="B94:G94"/>
    <mergeCell ref="H94:X94"/>
    <mergeCell ref="AJ94:AK94"/>
    <mergeCell ref="AL94:AN94"/>
    <mergeCell ref="AS91:AT91"/>
    <mergeCell ref="B92:C92"/>
    <mergeCell ref="D92:L92"/>
    <mergeCell ref="M92:N92"/>
    <mergeCell ref="O92:R92"/>
    <mergeCell ref="S92:Y92"/>
    <mergeCell ref="Z92:AD92"/>
    <mergeCell ref="AE92:AG92"/>
    <mergeCell ref="AH92:AI92"/>
    <mergeCell ref="AJ92:AK92"/>
    <mergeCell ref="D91:L91"/>
    <mergeCell ref="M91:N91"/>
    <mergeCell ref="O91:R91"/>
    <mergeCell ref="S91:Y91"/>
    <mergeCell ref="Z91:AD91"/>
    <mergeCell ref="AE91:AG91"/>
    <mergeCell ref="AH91:AI91"/>
    <mergeCell ref="AJ91:AK91"/>
    <mergeCell ref="AL91:AN91"/>
    <mergeCell ref="AS89:AT89"/>
    <mergeCell ref="D90:L90"/>
    <mergeCell ref="M90:N90"/>
    <mergeCell ref="O90:R90"/>
    <mergeCell ref="S90:Y90"/>
    <mergeCell ref="Z90:AD90"/>
    <mergeCell ref="AE90:AG90"/>
    <mergeCell ref="AH90:AI90"/>
    <mergeCell ref="AJ90:AK90"/>
    <mergeCell ref="AL90:AN90"/>
    <mergeCell ref="AS90:AT90"/>
    <mergeCell ref="D89:L89"/>
    <mergeCell ref="M89:N89"/>
    <mergeCell ref="O89:R89"/>
    <mergeCell ref="S89:Y89"/>
    <mergeCell ref="Z89:AD89"/>
    <mergeCell ref="AE89:AG89"/>
    <mergeCell ref="AH89:AI89"/>
    <mergeCell ref="AJ89:AK89"/>
    <mergeCell ref="AL89:AN89"/>
    <mergeCell ref="AS87:AT87"/>
    <mergeCell ref="D88:L88"/>
    <mergeCell ref="M88:N88"/>
    <mergeCell ref="O88:R88"/>
    <mergeCell ref="S88:Y88"/>
    <mergeCell ref="Z88:AD88"/>
    <mergeCell ref="AE88:AG88"/>
    <mergeCell ref="AH88:AI88"/>
    <mergeCell ref="AJ88:AK88"/>
    <mergeCell ref="AL88:AN88"/>
    <mergeCell ref="AS88:AT88"/>
    <mergeCell ref="D87:L87"/>
    <mergeCell ref="M87:N87"/>
    <mergeCell ref="O87:R87"/>
    <mergeCell ref="S87:Y87"/>
    <mergeCell ref="Z87:AD87"/>
    <mergeCell ref="AE87:AG87"/>
    <mergeCell ref="AH87:AI87"/>
    <mergeCell ref="AJ87:AK87"/>
    <mergeCell ref="AL87:AN87"/>
    <mergeCell ref="AS85:AT85"/>
    <mergeCell ref="D86:L86"/>
    <mergeCell ref="M86:N86"/>
    <mergeCell ref="O86:R86"/>
    <mergeCell ref="S86:Y86"/>
    <mergeCell ref="Z86:AD86"/>
    <mergeCell ref="AE86:AG86"/>
    <mergeCell ref="AH86:AI86"/>
    <mergeCell ref="AJ86:AK86"/>
    <mergeCell ref="AL86:AN86"/>
    <mergeCell ref="AS86:AT86"/>
    <mergeCell ref="D85:L85"/>
    <mergeCell ref="M85:N85"/>
    <mergeCell ref="O85:R85"/>
    <mergeCell ref="S85:Y85"/>
    <mergeCell ref="Z85:AD85"/>
    <mergeCell ref="AE85:AG85"/>
    <mergeCell ref="AH85:AI85"/>
    <mergeCell ref="AJ85:AK85"/>
    <mergeCell ref="AL85:AN85"/>
    <mergeCell ref="AS83:AT83"/>
    <mergeCell ref="D84:L84"/>
    <mergeCell ref="M84:N84"/>
    <mergeCell ref="O84:R84"/>
    <mergeCell ref="S84:Y84"/>
    <mergeCell ref="Z84:AD84"/>
    <mergeCell ref="AE84:AG84"/>
    <mergeCell ref="AH84:AI84"/>
    <mergeCell ref="AJ84:AK84"/>
    <mergeCell ref="AL84:AN84"/>
    <mergeCell ref="AS84:AT84"/>
    <mergeCell ref="D83:L83"/>
    <mergeCell ref="M83:N83"/>
    <mergeCell ref="O83:R83"/>
    <mergeCell ref="S83:Y83"/>
    <mergeCell ref="Z83:AD83"/>
    <mergeCell ref="AE83:AG83"/>
    <mergeCell ref="AH83:AI83"/>
    <mergeCell ref="AJ83:AK83"/>
    <mergeCell ref="AL83:AN83"/>
    <mergeCell ref="AS81:AT81"/>
    <mergeCell ref="D82:L82"/>
    <mergeCell ref="M82:N82"/>
    <mergeCell ref="O82:R82"/>
    <mergeCell ref="S82:Y82"/>
    <mergeCell ref="Z82:AD82"/>
    <mergeCell ref="AE82:AG82"/>
    <mergeCell ref="AH82:AI82"/>
    <mergeCell ref="AJ82:AK82"/>
    <mergeCell ref="AL82:AN82"/>
    <mergeCell ref="AS82:AT82"/>
    <mergeCell ref="D81:L81"/>
    <mergeCell ref="M81:N81"/>
    <mergeCell ref="O81:R81"/>
    <mergeCell ref="S81:Y81"/>
    <mergeCell ref="Z81:AD81"/>
    <mergeCell ref="AE81:AG81"/>
    <mergeCell ref="AH81:AI81"/>
    <mergeCell ref="AJ81:AK81"/>
    <mergeCell ref="AL81:AN81"/>
    <mergeCell ref="AS79:AT79"/>
    <mergeCell ref="D80:L80"/>
    <mergeCell ref="M80:N80"/>
    <mergeCell ref="O80:R80"/>
    <mergeCell ref="S80:Y80"/>
    <mergeCell ref="Z80:AD80"/>
    <mergeCell ref="AE80:AG80"/>
    <mergeCell ref="AH80:AI80"/>
    <mergeCell ref="AJ80:AK80"/>
    <mergeCell ref="AL80:AN80"/>
    <mergeCell ref="AS80:AT80"/>
    <mergeCell ref="D79:L79"/>
    <mergeCell ref="M79:N79"/>
    <mergeCell ref="O79:R79"/>
    <mergeCell ref="S79:Y79"/>
    <mergeCell ref="Z79:AD79"/>
    <mergeCell ref="AE79:AG79"/>
    <mergeCell ref="AH79:AI79"/>
    <mergeCell ref="AJ79:AK79"/>
    <mergeCell ref="AL79:AN79"/>
    <mergeCell ref="AS77:AT77"/>
    <mergeCell ref="D78:L78"/>
    <mergeCell ref="M78:N78"/>
    <mergeCell ref="O78:R78"/>
    <mergeCell ref="S78:Y78"/>
    <mergeCell ref="Z78:AD78"/>
    <mergeCell ref="AE78:AG78"/>
    <mergeCell ref="AH78:AI78"/>
    <mergeCell ref="AJ78:AK78"/>
    <mergeCell ref="AL78:AN78"/>
    <mergeCell ref="AS78:AT78"/>
    <mergeCell ref="D77:L77"/>
    <mergeCell ref="M77:N77"/>
    <mergeCell ref="O77:R77"/>
    <mergeCell ref="S77:Y77"/>
    <mergeCell ref="Z77:AD77"/>
    <mergeCell ref="AE77:AG77"/>
    <mergeCell ref="AH77:AI77"/>
    <mergeCell ref="AJ77:AK77"/>
    <mergeCell ref="AL77:AN77"/>
    <mergeCell ref="AS75:AT75"/>
    <mergeCell ref="D76:L76"/>
    <mergeCell ref="M76:N76"/>
    <mergeCell ref="O76:R76"/>
    <mergeCell ref="S76:Y76"/>
    <mergeCell ref="Z76:AD76"/>
    <mergeCell ref="AE76:AG76"/>
    <mergeCell ref="AH76:AI76"/>
    <mergeCell ref="AJ76:AK76"/>
    <mergeCell ref="AL76:AN76"/>
    <mergeCell ref="AS76:AT76"/>
    <mergeCell ref="D75:L75"/>
    <mergeCell ref="M75:N75"/>
    <mergeCell ref="O75:R75"/>
    <mergeCell ref="S75:Y75"/>
    <mergeCell ref="Z75:AD75"/>
    <mergeCell ref="AE75:AG75"/>
    <mergeCell ref="AH75:AI75"/>
    <mergeCell ref="AJ75:AK75"/>
    <mergeCell ref="AL75:AN75"/>
    <mergeCell ref="AS73:AT73"/>
    <mergeCell ref="D74:L74"/>
    <mergeCell ref="M74:N74"/>
    <mergeCell ref="O74:R74"/>
    <mergeCell ref="S74:Y74"/>
    <mergeCell ref="Z74:AD74"/>
    <mergeCell ref="AE74:AG74"/>
    <mergeCell ref="AH74:AI74"/>
    <mergeCell ref="AJ74:AK74"/>
    <mergeCell ref="AL74:AN74"/>
    <mergeCell ref="AS74:AT74"/>
    <mergeCell ref="D73:L73"/>
    <mergeCell ref="M73:N73"/>
    <mergeCell ref="O73:R73"/>
    <mergeCell ref="S73:Y73"/>
    <mergeCell ref="Z73:AD73"/>
    <mergeCell ref="AE73:AG73"/>
    <mergeCell ref="AH73:AI73"/>
    <mergeCell ref="AJ73:AK73"/>
    <mergeCell ref="AL73:AN73"/>
    <mergeCell ref="AS71:AT71"/>
    <mergeCell ref="D72:L72"/>
    <mergeCell ref="M72:N72"/>
    <mergeCell ref="O72:R72"/>
    <mergeCell ref="S72:Y72"/>
    <mergeCell ref="Z72:AD72"/>
    <mergeCell ref="AE72:AG72"/>
    <mergeCell ref="AH72:AI72"/>
    <mergeCell ref="AJ72:AK72"/>
    <mergeCell ref="AL72:AN72"/>
    <mergeCell ref="AS72:AT72"/>
    <mergeCell ref="D71:L71"/>
    <mergeCell ref="M71:N71"/>
    <mergeCell ref="O71:R71"/>
    <mergeCell ref="S71:Y71"/>
    <mergeCell ref="Z71:AD71"/>
    <mergeCell ref="AE71:AG71"/>
    <mergeCell ref="AH71:AI71"/>
    <mergeCell ref="AJ71:AK71"/>
    <mergeCell ref="AL71:AN71"/>
    <mergeCell ref="AS68:AT69"/>
    <mergeCell ref="D70:L70"/>
    <mergeCell ref="M70:N70"/>
    <mergeCell ref="O70:R70"/>
    <mergeCell ref="S70:Y70"/>
    <mergeCell ref="Z70:AD70"/>
    <mergeCell ref="AE70:AG70"/>
    <mergeCell ref="AH70:AI70"/>
    <mergeCell ref="AJ70:AK70"/>
    <mergeCell ref="AL70:AN70"/>
    <mergeCell ref="S68:Y69"/>
    <mergeCell ref="Z68:AD69"/>
    <mergeCell ref="AE68:AG69"/>
    <mergeCell ref="AH68:AI69"/>
    <mergeCell ref="AJ68:AK69"/>
    <mergeCell ref="AL68:AN69"/>
    <mergeCell ref="AS70:AT70"/>
    <mergeCell ref="AO68:AO69"/>
    <mergeCell ref="B63:AN63"/>
    <mergeCell ref="C65:U65"/>
    <mergeCell ref="V65:Y65"/>
    <mergeCell ref="Z65:AD65"/>
    <mergeCell ref="AE65:AG65"/>
    <mergeCell ref="B68:B69"/>
    <mergeCell ref="C68:C69"/>
    <mergeCell ref="D68:L69"/>
    <mergeCell ref="M68:N69"/>
    <mergeCell ref="O68:R69"/>
    <mergeCell ref="AE57:AG57"/>
    <mergeCell ref="C59:Q59"/>
    <mergeCell ref="S59:AA59"/>
    <mergeCell ref="AD59:AG59"/>
    <mergeCell ref="C61:Q61"/>
    <mergeCell ref="R61:AG61"/>
    <mergeCell ref="C53:Q53"/>
    <mergeCell ref="R53:AD53"/>
    <mergeCell ref="C55:Q55"/>
    <mergeCell ref="R55:AD55"/>
    <mergeCell ref="C57:Q57"/>
    <mergeCell ref="R57:Y57"/>
    <mergeCell ref="Z57:AD57"/>
    <mergeCell ref="C49:Q49"/>
    <mergeCell ref="R49:AD49"/>
    <mergeCell ref="AE49:AF49"/>
    <mergeCell ref="AK49:AL49"/>
    <mergeCell ref="C51:Q51"/>
    <mergeCell ref="R51:AD51"/>
    <mergeCell ref="AE51:AF51"/>
    <mergeCell ref="C39:Q39"/>
    <mergeCell ref="R39:AD39"/>
    <mergeCell ref="R41:AD41"/>
    <mergeCell ref="A43:AE43"/>
    <mergeCell ref="A45:AE45"/>
    <mergeCell ref="B47:AG47"/>
    <mergeCell ref="C32:Q32"/>
    <mergeCell ref="R32:AD32"/>
    <mergeCell ref="C35:Q35"/>
    <mergeCell ref="R35:AD35"/>
    <mergeCell ref="C37:Q37"/>
    <mergeCell ref="R37:AD37"/>
    <mergeCell ref="C26:Q26"/>
    <mergeCell ref="R26:AD26"/>
    <mergeCell ref="C28:Q28"/>
    <mergeCell ref="R28:AD28"/>
    <mergeCell ref="C30:Q30"/>
    <mergeCell ref="R30:AD30"/>
    <mergeCell ref="C18:Q18"/>
    <mergeCell ref="R18:AD18"/>
    <mergeCell ref="C22:Q22"/>
    <mergeCell ref="R22:AB22"/>
    <mergeCell ref="C24:Q24"/>
    <mergeCell ref="R24:AB24"/>
    <mergeCell ref="R13:AD13"/>
    <mergeCell ref="C14:Q14"/>
    <mergeCell ref="R14:AD14"/>
    <mergeCell ref="R15:AD15"/>
    <mergeCell ref="C16:Q16"/>
    <mergeCell ref="R16:AD16"/>
    <mergeCell ref="R9:AD9"/>
    <mergeCell ref="C10:Q10"/>
    <mergeCell ref="R10:AD10"/>
    <mergeCell ref="R11:AD11"/>
    <mergeCell ref="C12:Q12"/>
    <mergeCell ref="R12:AD12"/>
    <mergeCell ref="B2:AD2"/>
    <mergeCell ref="B4:AD4"/>
    <mergeCell ref="AG4:AJ5"/>
    <mergeCell ref="R6:AD6"/>
    <mergeCell ref="C8:Q8"/>
    <mergeCell ref="R8:AD8"/>
  </mergeCells>
  <conditionalFormatting sqref="R51 AE51 AG51:AN51">
    <cfRule type="containsText" dxfId="14" priority="2" stopIfTrue="1" operator="containsText" text="יש להזין סוג החשבון">
      <formula>NOT(ISERROR(SEARCH("יש להזין סוג החשבון",R51)))</formula>
    </cfRule>
    <cfRule type="expression" dxfId="13" priority="3" stopIfTrue="1">
      <formula>LEFT(R51,19)="יש להזין סוג החשבון"</formula>
    </cfRule>
  </conditionalFormatting>
  <conditionalFormatting sqref="M100:O100 R61 V104 R41 AH61:AN61">
    <cfRule type="containsText" dxfId="12" priority="1" stopIfTrue="1" operator="containsText" text="יש">
      <formula>NOT(ISERROR(SEARCH("יש",M41)))</formula>
    </cfRule>
  </conditionalFormatting>
  <printOptions horizontalCentered="1" verticalCentered="1"/>
  <pageMargins left="0" right="0.59055118110236227" top="0" bottom="0" header="0" footer="0.19685039370078741"/>
  <pageSetup paperSize="9" scale="58" orientation="landscape" r:id="rId1"/>
  <headerFooter alignWithMargins="0">
    <oddHeader>&amp;L&amp;D</oddHeader>
  </headerFooter>
  <rowBreaks count="2" manualBreakCount="2">
    <brk id="115" max="16383" man="1"/>
    <brk id="16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גיליון1!$B$2:$B$9</xm:f>
          </x14:formula1>
          <xm:sqref>R51:AD51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518"/>
  <sheetViews>
    <sheetView showGridLines="0" rightToLeft="1" zoomScaleNormal="100" workbookViewId="0">
      <selection activeCell="A228" sqref="A228"/>
    </sheetView>
  </sheetViews>
  <sheetFormatPr defaultColWidth="9.140625" defaultRowHeight="12.75" x14ac:dyDescent="0.2"/>
  <cols>
    <col min="1" max="1" width="3" style="3" customWidth="1"/>
    <col min="2" max="2" width="5.5703125" style="3" customWidth="1"/>
    <col min="3" max="3" width="9.42578125" style="3" customWidth="1"/>
    <col min="4" max="7" width="2.28515625" style="3" customWidth="1"/>
    <col min="8" max="9" width="3.28515625" style="3" customWidth="1"/>
    <col min="10" max="10" width="2.28515625" style="3" customWidth="1"/>
    <col min="11" max="11" width="11.85546875" style="3" customWidth="1"/>
    <col min="12" max="12" width="7.85546875" style="3" customWidth="1"/>
    <col min="13" max="13" width="9" style="3" customWidth="1"/>
    <col min="14" max="14" width="11.28515625" style="3" customWidth="1"/>
    <col min="15" max="15" width="2.7109375" style="3" customWidth="1"/>
    <col min="16" max="16" width="1.140625" style="3" customWidth="1"/>
    <col min="17" max="17" width="12.140625" style="3" customWidth="1"/>
    <col min="18" max="19" width="2.140625" style="3" customWidth="1"/>
    <col min="20" max="20" width="9.42578125" style="3" customWidth="1"/>
    <col min="21" max="21" width="12.85546875" style="3" hidden="1" customWidth="1"/>
    <col min="22" max="22" width="0.28515625" style="3" customWidth="1"/>
    <col min="23" max="23" width="2.5703125" style="3" customWidth="1"/>
    <col min="24" max="24" width="4.140625" style="3" customWidth="1"/>
    <col min="25" max="25" width="3.85546875" style="3" customWidth="1"/>
    <col min="26" max="26" width="6.7109375" style="3" customWidth="1"/>
    <col min="27" max="27" width="2.5703125" style="3" customWidth="1"/>
    <col min="28" max="28" width="4.5703125" style="3" customWidth="1"/>
    <col min="29" max="29" width="0.85546875" style="3" customWidth="1"/>
    <col min="30" max="30" width="7.42578125" style="3" customWidth="1"/>
    <col min="31" max="31" width="6.28515625" style="3" customWidth="1"/>
    <col min="32" max="32" width="4.42578125" style="3" customWidth="1"/>
    <col min="33" max="33" width="16" style="3" customWidth="1"/>
    <col min="34" max="34" width="10.7109375" style="3" customWidth="1"/>
    <col min="35" max="35" width="10.42578125" style="8" customWidth="1"/>
    <col min="36" max="36" width="3.5703125" style="8" customWidth="1"/>
    <col min="37" max="37" width="12.5703125" style="3" customWidth="1"/>
    <col min="38" max="38" width="4.7109375" style="3" customWidth="1"/>
    <col min="39" max="39" width="7.7109375" style="3" customWidth="1"/>
    <col min="40" max="40" width="7.42578125" style="3" customWidth="1"/>
    <col min="41" max="41" width="17.42578125" style="2" customWidth="1"/>
    <col min="42" max="44" width="9.140625" style="2" customWidth="1"/>
    <col min="45" max="46" width="9.140625" style="2" hidden="1" customWidth="1"/>
    <col min="47" max="69" width="9.140625" style="2" customWidth="1"/>
    <col min="70" max="16384" width="9.140625" style="2"/>
  </cols>
  <sheetData>
    <row r="1" spans="1:40" s="3" customFormat="1" x14ac:dyDescent="0.2">
      <c r="AI1" s="8"/>
      <c r="AJ1" s="8"/>
    </row>
    <row r="2" spans="1:40" s="3" customFormat="1" ht="14.25" x14ac:dyDescent="0.2">
      <c r="A2" s="2"/>
      <c r="B2" s="763" t="str">
        <f>'שורות 21-1'!B2:AD2</f>
        <v>טופס 23.010 חשבון לחישוב שכ"ט לפי % בלבד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  <c r="Y2" s="764"/>
      <c r="Z2" s="764"/>
      <c r="AA2" s="764"/>
      <c r="AB2" s="764"/>
      <c r="AC2" s="764"/>
      <c r="AD2" s="765"/>
      <c r="AE2" s="2"/>
      <c r="AF2" s="2"/>
      <c r="AG2" s="28" t="s">
        <v>169</v>
      </c>
      <c r="AH2" s="28"/>
      <c r="AI2" s="28"/>
      <c r="AJ2" s="28"/>
      <c r="AK2" s="28"/>
      <c r="AL2" s="28"/>
      <c r="AM2" s="28"/>
      <c r="AN2" s="28"/>
    </row>
    <row r="3" spans="1:40" s="3" customForma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16"/>
      <c r="AJ3" s="16"/>
      <c r="AK3" s="2"/>
      <c r="AL3" s="2"/>
      <c r="AM3" s="2"/>
      <c r="AN3" s="2"/>
    </row>
    <row r="4" spans="1:40" s="3" customFormat="1" ht="21" customHeight="1" x14ac:dyDescent="0.2">
      <c r="A4" s="2"/>
      <c r="B4" s="766" t="s">
        <v>84</v>
      </c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29"/>
      <c r="AF4" s="29"/>
      <c r="AG4" s="419"/>
      <c r="AH4" s="419"/>
      <c r="AI4" s="419"/>
      <c r="AJ4" s="419"/>
      <c r="AK4" s="372"/>
      <c r="AL4" s="372"/>
      <c r="AM4" s="372"/>
      <c r="AN4" s="372"/>
    </row>
    <row r="5" spans="1:40" s="3" customFormat="1" ht="13.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23"/>
      <c r="AF5" s="123"/>
      <c r="AG5" s="419"/>
      <c r="AH5" s="419"/>
      <c r="AI5" s="419"/>
      <c r="AJ5" s="419"/>
      <c r="AK5" s="372"/>
      <c r="AL5" s="372"/>
      <c r="AM5" s="372"/>
      <c r="AN5" s="372"/>
    </row>
    <row r="6" spans="1:40" s="3" customFormat="1" ht="13.5" thickBot="1" x14ac:dyDescent="0.25">
      <c r="A6" s="2"/>
      <c r="B6" s="30" t="s">
        <v>116</v>
      </c>
      <c r="C6" s="30" t="s">
        <v>45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767" t="s">
        <v>55</v>
      </c>
      <c r="S6" s="768"/>
      <c r="T6" s="768"/>
      <c r="U6" s="768"/>
      <c r="V6" s="768"/>
      <c r="W6" s="768"/>
      <c r="X6" s="768"/>
      <c r="Y6" s="768"/>
      <c r="Z6" s="768"/>
      <c r="AA6" s="768"/>
      <c r="AB6" s="768"/>
      <c r="AC6" s="768"/>
      <c r="AD6" s="769"/>
      <c r="AE6" s="31"/>
      <c r="AF6" s="32"/>
      <c r="AG6" s="32"/>
      <c r="AH6" s="32"/>
      <c r="AI6" s="33"/>
      <c r="AJ6" s="33"/>
      <c r="AK6" s="32"/>
      <c r="AL6" s="32"/>
      <c r="AM6" s="32"/>
      <c r="AN6" s="123"/>
    </row>
    <row r="7" spans="1:40" s="3" customFormat="1" ht="7.5" customHeight="1" x14ac:dyDescent="0.2">
      <c r="A7" s="2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2"/>
      <c r="AF7" s="32"/>
      <c r="AG7" s="32"/>
      <c r="AH7" s="32"/>
      <c r="AI7" s="33"/>
      <c r="AJ7" s="33"/>
      <c r="AK7" s="32"/>
      <c r="AL7" s="123"/>
      <c r="AM7" s="123"/>
      <c r="AN7" s="123"/>
    </row>
    <row r="8" spans="1:40" s="3" customFormat="1" x14ac:dyDescent="0.2">
      <c r="A8" s="2"/>
      <c r="B8" s="36" t="s">
        <v>89</v>
      </c>
      <c r="C8" s="437" t="s">
        <v>54</v>
      </c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9"/>
      <c r="R8" s="770">
        <f>'שורות 21-1'!R8:AD8</f>
        <v>0</v>
      </c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71"/>
      <c r="AE8" s="13" t="s">
        <v>79</v>
      </c>
      <c r="AF8" s="15"/>
      <c r="AG8" s="15"/>
      <c r="AH8" s="15"/>
      <c r="AI8" s="26">
        <f>IF(ISBLANK(R8),0,1)</f>
        <v>1</v>
      </c>
      <c r="AJ8" s="26"/>
      <c r="AK8" s="37"/>
      <c r="AL8" s="37"/>
      <c r="AM8" s="37"/>
      <c r="AN8" s="37"/>
    </row>
    <row r="9" spans="1:40" s="3" customFormat="1" ht="7.5" customHeight="1" x14ac:dyDescent="0.2">
      <c r="A9" s="2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44"/>
      <c r="S9" s="744"/>
      <c r="T9" s="744"/>
      <c r="U9" s="744"/>
      <c r="V9" s="744"/>
      <c r="W9" s="744"/>
      <c r="X9" s="744"/>
      <c r="Y9" s="744"/>
      <c r="Z9" s="744"/>
      <c r="AA9" s="744"/>
      <c r="AB9" s="744"/>
      <c r="AC9" s="744"/>
      <c r="AD9" s="744"/>
      <c r="AE9" s="13"/>
      <c r="AF9" s="15"/>
      <c r="AG9" s="15"/>
      <c r="AH9" s="15"/>
      <c r="AI9" s="26"/>
      <c r="AJ9" s="26"/>
      <c r="AK9" s="40"/>
      <c r="AL9" s="23"/>
      <c r="AM9" s="23"/>
      <c r="AN9" s="23"/>
    </row>
    <row r="10" spans="1:40" s="3" customFormat="1" x14ac:dyDescent="0.2">
      <c r="A10" s="2"/>
      <c r="B10" s="38" t="s">
        <v>90</v>
      </c>
      <c r="C10" s="437" t="s">
        <v>56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9"/>
      <c r="R10" s="770">
        <f>'שורות 21-1'!R10:AD10</f>
        <v>0</v>
      </c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71"/>
      <c r="AE10" s="13" t="s">
        <v>79</v>
      </c>
      <c r="AF10" s="15"/>
      <c r="AG10" s="15"/>
      <c r="AH10" s="15"/>
      <c r="AI10" s="26">
        <f>IF(ISBLANK(R10),0,1)</f>
        <v>1</v>
      </c>
      <c r="AJ10" s="26"/>
      <c r="AK10" s="41"/>
      <c r="AL10" s="41"/>
      <c r="AM10" s="41"/>
      <c r="AN10" s="41"/>
    </row>
    <row r="11" spans="1:40" s="3" customFormat="1" ht="7.5" customHeight="1" x14ac:dyDescent="0.2">
      <c r="A11" s="2"/>
      <c r="B11" s="38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3"/>
      <c r="AF11" s="15"/>
      <c r="AG11" s="15"/>
      <c r="AH11" s="15"/>
      <c r="AI11" s="26"/>
      <c r="AJ11" s="26"/>
      <c r="AK11" s="40"/>
      <c r="AL11" s="23"/>
      <c r="AM11" s="23"/>
      <c r="AN11" s="23"/>
    </row>
    <row r="12" spans="1:40" s="3" customFormat="1" x14ac:dyDescent="0.2">
      <c r="A12" s="2"/>
      <c r="B12" s="38" t="s">
        <v>92</v>
      </c>
      <c r="C12" s="437" t="s">
        <v>100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9"/>
      <c r="R12" s="793">
        <f>'שורות 21-1'!R12:AD12</f>
        <v>0</v>
      </c>
      <c r="S12" s="794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5"/>
      <c r="AE12" s="13" t="s">
        <v>79</v>
      </c>
      <c r="AF12" s="15"/>
      <c r="AG12" s="15"/>
      <c r="AH12" s="15"/>
      <c r="AI12" s="26">
        <f>IF(ISBLANK(R12),0,1)</f>
        <v>1</v>
      </c>
      <c r="AJ12" s="26"/>
      <c r="AK12" s="41"/>
      <c r="AL12" s="41"/>
      <c r="AM12" s="41"/>
      <c r="AN12" s="41"/>
    </row>
    <row r="13" spans="1:40" s="3" customFormat="1" ht="7.5" customHeight="1" x14ac:dyDescent="0.2">
      <c r="A13" s="2"/>
      <c r="B13" s="38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744"/>
      <c r="S13" s="744"/>
      <c r="T13" s="744"/>
      <c r="U13" s="744"/>
      <c r="V13" s="744"/>
      <c r="W13" s="744"/>
      <c r="X13" s="744"/>
      <c r="Y13" s="744"/>
      <c r="Z13" s="744"/>
      <c r="AA13" s="744"/>
      <c r="AB13" s="744"/>
      <c r="AC13" s="744"/>
      <c r="AD13" s="744"/>
      <c r="AE13" s="13"/>
      <c r="AF13" s="15"/>
      <c r="AG13" s="15"/>
      <c r="AH13" s="15"/>
      <c r="AI13" s="26"/>
      <c r="AJ13" s="26"/>
      <c r="AK13" s="40"/>
      <c r="AL13" s="23"/>
      <c r="AM13" s="23"/>
      <c r="AN13" s="23"/>
    </row>
    <row r="14" spans="1:40" s="3" customFormat="1" x14ac:dyDescent="0.2">
      <c r="A14" s="2"/>
      <c r="B14" s="38" t="s">
        <v>93</v>
      </c>
      <c r="C14" s="437" t="s">
        <v>114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9"/>
      <c r="R14" s="770">
        <f>'שורות 21-1'!R14:AD14</f>
        <v>0</v>
      </c>
      <c r="S14" s="749"/>
      <c r="T14" s="749"/>
      <c r="U14" s="749"/>
      <c r="V14" s="749"/>
      <c r="W14" s="749"/>
      <c r="X14" s="749"/>
      <c r="Y14" s="749"/>
      <c r="Z14" s="749"/>
      <c r="AA14" s="749"/>
      <c r="AB14" s="749"/>
      <c r="AC14" s="749"/>
      <c r="AD14" s="771"/>
      <c r="AE14" s="13" t="s">
        <v>79</v>
      </c>
      <c r="AF14" s="15"/>
      <c r="AG14" s="15"/>
      <c r="AH14" s="15"/>
      <c r="AI14" s="26">
        <f>IF(ISBLANK(R14),0,1)</f>
        <v>1</v>
      </c>
      <c r="AJ14" s="26"/>
      <c r="AK14" s="41"/>
      <c r="AL14" s="41"/>
      <c r="AM14" s="41"/>
      <c r="AN14" s="41"/>
    </row>
    <row r="15" spans="1:40" s="3" customFormat="1" ht="7.5" customHeight="1" x14ac:dyDescent="0.2">
      <c r="A15" s="2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744"/>
      <c r="S15" s="744"/>
      <c r="T15" s="744"/>
      <c r="U15" s="744"/>
      <c r="V15" s="744"/>
      <c r="W15" s="744"/>
      <c r="X15" s="744"/>
      <c r="Y15" s="744"/>
      <c r="Z15" s="744"/>
      <c r="AA15" s="744"/>
      <c r="AB15" s="744"/>
      <c r="AC15" s="744"/>
      <c r="AD15" s="744"/>
      <c r="AE15" s="13"/>
      <c r="AF15" s="15"/>
      <c r="AG15" s="15"/>
      <c r="AH15" s="15"/>
      <c r="AI15" s="26"/>
      <c r="AJ15" s="26"/>
      <c r="AK15" s="40"/>
      <c r="AL15" s="23"/>
      <c r="AM15" s="23"/>
      <c r="AN15" s="23"/>
    </row>
    <row r="16" spans="1:40" s="3" customFormat="1" x14ac:dyDescent="0.2">
      <c r="A16" s="2"/>
      <c r="B16" s="38" t="s">
        <v>94</v>
      </c>
      <c r="C16" s="437" t="s">
        <v>115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793">
        <f>'שורות 21-1'!R16:AD16</f>
        <v>0</v>
      </c>
      <c r="S16" s="794"/>
      <c r="T16" s="794"/>
      <c r="U16" s="794"/>
      <c r="V16" s="794"/>
      <c r="W16" s="794"/>
      <c r="X16" s="794"/>
      <c r="Y16" s="794"/>
      <c r="Z16" s="794"/>
      <c r="AA16" s="794"/>
      <c r="AB16" s="794"/>
      <c r="AC16" s="794"/>
      <c r="AD16" s="795"/>
      <c r="AE16" s="13" t="s">
        <v>79</v>
      </c>
      <c r="AF16" s="15"/>
      <c r="AG16" s="15"/>
      <c r="AH16" s="15"/>
      <c r="AI16" s="26">
        <f>IF(ISBLANK(R16),0,1)</f>
        <v>1</v>
      </c>
      <c r="AJ16" s="26"/>
      <c r="AK16" s="41"/>
      <c r="AL16" s="41"/>
      <c r="AM16" s="41"/>
      <c r="AN16" s="41"/>
    </row>
    <row r="17" spans="1:40" s="3" customFormat="1" ht="7.5" customHeight="1" x14ac:dyDescent="0.2">
      <c r="A17" s="2"/>
      <c r="B17" s="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42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4"/>
      <c r="AE17" s="14"/>
      <c r="AF17" s="15"/>
      <c r="AG17" s="15"/>
      <c r="AH17" s="15"/>
      <c r="AI17" s="26"/>
      <c r="AJ17" s="26"/>
      <c r="AK17" s="43"/>
      <c r="AL17" s="9"/>
      <c r="AM17" s="9"/>
      <c r="AN17" s="318"/>
    </row>
    <row r="18" spans="1:40" s="3" customFormat="1" x14ac:dyDescent="0.2">
      <c r="A18" s="2"/>
      <c r="B18" s="38" t="s">
        <v>97</v>
      </c>
      <c r="C18" s="437" t="s">
        <v>57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748">
        <f>'שורות 21-1'!R18:AD18</f>
        <v>0</v>
      </c>
      <c r="S18" s="749"/>
      <c r="T18" s="749"/>
      <c r="U18" s="749"/>
      <c r="V18" s="749"/>
      <c r="W18" s="749"/>
      <c r="X18" s="749"/>
      <c r="Y18" s="749"/>
      <c r="Z18" s="749"/>
      <c r="AA18" s="749"/>
      <c r="AB18" s="749"/>
      <c r="AC18" s="749"/>
      <c r="AD18" s="749"/>
      <c r="AE18" s="15"/>
      <c r="AF18" s="15"/>
      <c r="AG18" s="15"/>
      <c r="AH18" s="15"/>
      <c r="AI18" s="26">
        <f>IF(ISBLANK(R18),0,1)</f>
        <v>1</v>
      </c>
      <c r="AJ18" s="26"/>
      <c r="AK18" s="45"/>
      <c r="AL18" s="46"/>
      <c r="AM18" s="46"/>
      <c r="AN18" s="45"/>
    </row>
    <row r="19" spans="1:40" s="3" customFormat="1" x14ac:dyDescent="0.2">
      <c r="A19" s="2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26">
        <f>SUM(AI8:AI18)</f>
        <v>6</v>
      </c>
      <c r="AJ19" s="26"/>
      <c r="AK19" s="34"/>
      <c r="AL19" s="11"/>
      <c r="AM19" s="11"/>
      <c r="AN19" s="2"/>
    </row>
    <row r="20" spans="1:40" s="3" customFormat="1" x14ac:dyDescent="0.2">
      <c r="A20" s="2"/>
      <c r="B20" s="30" t="s">
        <v>47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26"/>
      <c r="AJ20" s="26"/>
      <c r="AK20" s="34"/>
      <c r="AL20" s="11"/>
      <c r="AM20" s="11"/>
      <c r="AN20" s="2"/>
    </row>
    <row r="21" spans="1:40" s="3" customFormat="1" ht="7.5" customHeight="1" x14ac:dyDescent="0.2">
      <c r="A21" s="2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26"/>
      <c r="AJ21" s="26"/>
      <c r="AK21" s="32"/>
      <c r="AL21" s="12"/>
      <c r="AM21" s="12"/>
      <c r="AN21" s="123"/>
    </row>
    <row r="22" spans="1:40" s="3" customFormat="1" ht="17.25" customHeight="1" x14ac:dyDescent="0.2">
      <c r="A22" s="2"/>
      <c r="B22" s="38" t="s">
        <v>89</v>
      </c>
      <c r="C22" s="437" t="s">
        <v>48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9"/>
      <c r="R22" s="796">
        <f>'שורות 21-1'!R22:AB22</f>
        <v>0</v>
      </c>
      <c r="S22" s="797"/>
      <c r="T22" s="797"/>
      <c r="U22" s="797"/>
      <c r="V22" s="797"/>
      <c r="W22" s="797"/>
      <c r="X22" s="797"/>
      <c r="Y22" s="797"/>
      <c r="Z22" s="797"/>
      <c r="AA22" s="797"/>
      <c r="AB22" s="797"/>
      <c r="AC22" s="313"/>
      <c r="AD22" s="142" t="s">
        <v>143</v>
      </c>
      <c r="AE22" s="13" t="s">
        <v>79</v>
      </c>
      <c r="AF22" s="15"/>
      <c r="AG22" s="15"/>
      <c r="AH22" s="15"/>
      <c r="AI22" s="26">
        <f>IF(ISBLANK(R22),0,1)</f>
        <v>1</v>
      </c>
      <c r="AJ22" s="26"/>
      <c r="AK22" s="47"/>
      <c r="AL22" s="47"/>
      <c r="AM22" s="47"/>
      <c r="AN22" s="47"/>
    </row>
    <row r="23" spans="1:40" s="3" customFormat="1" ht="7.5" customHeight="1" x14ac:dyDescent="0.2">
      <c r="A23" s="2"/>
      <c r="B23" s="48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  <c r="S23" s="51"/>
      <c r="T23" s="51"/>
      <c r="U23" s="51"/>
      <c r="V23" s="51"/>
      <c r="W23" s="51"/>
      <c r="X23" s="51"/>
      <c r="Y23" s="51"/>
      <c r="Z23" s="51"/>
      <c r="AA23" s="52"/>
      <c r="AB23" s="52"/>
      <c r="AC23" s="52"/>
      <c r="AD23" s="52"/>
      <c r="AE23" s="51"/>
      <c r="AF23" s="51"/>
      <c r="AG23" s="51"/>
      <c r="AH23" s="51"/>
      <c r="AI23" s="26"/>
      <c r="AJ23" s="26"/>
      <c r="AK23" s="41"/>
      <c r="AL23" s="21"/>
      <c r="AM23" s="21"/>
      <c r="AN23" s="21"/>
    </row>
    <row r="24" spans="1:40" s="3" customFormat="1" ht="17.25" customHeight="1" x14ac:dyDescent="0.2">
      <c r="A24" s="2"/>
      <c r="B24" s="53" t="s">
        <v>90</v>
      </c>
      <c r="C24" s="750" t="s">
        <v>129</v>
      </c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2"/>
      <c r="R24" s="798">
        <f>'שורות 21-1'!R24:AB24</f>
        <v>0</v>
      </c>
      <c r="S24" s="799"/>
      <c r="T24" s="799"/>
      <c r="U24" s="799"/>
      <c r="V24" s="799"/>
      <c r="W24" s="799"/>
      <c r="X24" s="799"/>
      <c r="Y24" s="799"/>
      <c r="Z24" s="799"/>
      <c r="AA24" s="799"/>
      <c r="AB24" s="799"/>
      <c r="AC24" s="314"/>
      <c r="AD24" s="143" t="s">
        <v>143</v>
      </c>
      <c r="AE24" s="13" t="s">
        <v>79</v>
      </c>
      <c r="AF24" s="15"/>
      <c r="AG24" s="15"/>
      <c r="AH24" s="15"/>
      <c r="AI24" s="26">
        <f>IF(ISBLANK(R24),0,1)</f>
        <v>1</v>
      </c>
      <c r="AJ24" s="26"/>
      <c r="AK24" s="54"/>
      <c r="AL24" s="54"/>
      <c r="AM24" s="54"/>
      <c r="AN24" s="54"/>
    </row>
    <row r="25" spans="1:40" s="3" customFormat="1" ht="7.5" customHeight="1" x14ac:dyDescent="0.2">
      <c r="A25" s="2"/>
      <c r="B25" s="48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26"/>
      <c r="AJ25" s="26"/>
      <c r="AK25" s="41"/>
      <c r="AL25" s="41"/>
      <c r="AM25" s="41"/>
      <c r="AN25" s="41"/>
    </row>
    <row r="26" spans="1:40" s="3" customFormat="1" x14ac:dyDescent="0.2">
      <c r="A26" s="2"/>
      <c r="B26" s="48" t="s">
        <v>91</v>
      </c>
      <c r="C26" s="405" t="s">
        <v>117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7"/>
      <c r="R26" s="408">
        <f>'שורות 21-1'!R26:AD26</f>
        <v>0</v>
      </c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10"/>
      <c r="AE26" s="13" t="s">
        <v>79</v>
      </c>
      <c r="AF26" s="15"/>
      <c r="AG26" s="15"/>
      <c r="AH26" s="15"/>
      <c r="AI26" s="26">
        <f>IF(ISBLANK(R26),0,1)</f>
        <v>1</v>
      </c>
      <c r="AJ26" s="26"/>
      <c r="AK26" s="41"/>
      <c r="AL26" s="41"/>
      <c r="AM26" s="41"/>
      <c r="AN26" s="41"/>
    </row>
    <row r="27" spans="1:40" s="3" customFormat="1" ht="9" customHeight="1" x14ac:dyDescent="0.2">
      <c r="A27" s="2"/>
      <c r="B27" s="48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32"/>
      <c r="AF27" s="32"/>
      <c r="AG27" s="32"/>
      <c r="AH27" s="32"/>
      <c r="AI27" s="22"/>
      <c r="AJ27" s="22"/>
      <c r="AK27" s="41"/>
      <c r="AL27" s="41"/>
      <c r="AM27" s="41"/>
      <c r="AN27" s="41"/>
    </row>
    <row r="28" spans="1:40" s="3" customFormat="1" ht="9" customHeight="1" x14ac:dyDescent="0.2">
      <c r="A28" s="2"/>
      <c r="B28" s="48"/>
      <c r="C28" s="405" t="s">
        <v>127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730"/>
      <c r="R28" s="408">
        <f>'שורות 21-1'!R28:AD28</f>
        <v>0</v>
      </c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10"/>
      <c r="AE28" s="13" t="s">
        <v>79</v>
      </c>
      <c r="AF28" s="15"/>
      <c r="AG28" s="32"/>
      <c r="AH28" s="32"/>
      <c r="AI28" s="22"/>
      <c r="AJ28" s="22"/>
      <c r="AK28" s="41"/>
      <c r="AL28" s="41"/>
      <c r="AM28" s="41"/>
      <c r="AN28" s="41"/>
    </row>
    <row r="29" spans="1:40" s="3" customFormat="1" ht="7.5" customHeight="1" x14ac:dyDescent="0.2">
      <c r="A29" s="2"/>
      <c r="B29" s="48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32"/>
      <c r="AF29" s="32"/>
      <c r="AG29" s="32"/>
      <c r="AH29" s="32"/>
      <c r="AI29" s="22"/>
      <c r="AJ29" s="22"/>
      <c r="AK29" s="41"/>
      <c r="AL29" s="41"/>
      <c r="AM29" s="41"/>
      <c r="AN29" s="41"/>
    </row>
    <row r="30" spans="1:40" s="24" customFormat="1" x14ac:dyDescent="0.2">
      <c r="B30" s="48" t="s">
        <v>92</v>
      </c>
      <c r="C30" s="405" t="s">
        <v>111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0"/>
      <c r="R30" s="408">
        <f>'שורות 21-1'!R30:AD30</f>
        <v>0</v>
      </c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10"/>
      <c r="AE30" s="13" t="s">
        <v>79</v>
      </c>
      <c r="AF30" s="15"/>
      <c r="AG30" s="25"/>
      <c r="AH30" s="25"/>
      <c r="AI30" s="27">
        <f>SUM(AI22:AI26)</f>
        <v>3</v>
      </c>
      <c r="AJ30" s="27"/>
      <c r="AK30" s="16"/>
      <c r="AL30" s="55"/>
      <c r="AM30" s="55"/>
      <c r="AN30" s="55"/>
    </row>
    <row r="31" spans="1:40" s="3" customFormat="1" ht="7.5" customHeight="1" x14ac:dyDescent="0.2">
      <c r="A31" s="2"/>
      <c r="B31" s="4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32"/>
      <c r="AF31" s="32"/>
      <c r="AG31" s="32"/>
      <c r="AH31" s="32"/>
      <c r="AI31" s="33"/>
      <c r="AJ31" s="33"/>
      <c r="AK31" s="32"/>
      <c r="AL31" s="32"/>
      <c r="AM31" s="32"/>
      <c r="AN31" s="32"/>
    </row>
    <row r="32" spans="1:40" s="3" customFormat="1" x14ac:dyDescent="0.2">
      <c r="A32" s="2"/>
      <c r="B32" s="48" t="s">
        <v>93</v>
      </c>
      <c r="C32" s="437" t="s">
        <v>118</v>
      </c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6"/>
      <c r="P32" s="736"/>
      <c r="Q32" s="737"/>
      <c r="R32" s="800">
        <f>'שורות 21-1'!R32:AD32</f>
        <v>0</v>
      </c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  <c r="AD32" s="802"/>
      <c r="AE32" s="13" t="s">
        <v>79</v>
      </c>
      <c r="AF32" s="183"/>
      <c r="AG32" s="183"/>
      <c r="AH32" s="183"/>
      <c r="AI32" s="183"/>
      <c r="AJ32" s="183"/>
      <c r="AK32" s="183"/>
      <c r="AL32" s="183"/>
      <c r="AM32" s="183"/>
      <c r="AN32" s="183"/>
    </row>
    <row r="33" spans="1:40" ht="3" customHeight="1" x14ac:dyDescent="0.2">
      <c r="A33" s="2"/>
      <c r="B33" s="48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F33" s="114"/>
      <c r="AG33" s="114"/>
      <c r="AH33" s="114"/>
      <c r="AI33" s="18"/>
      <c r="AJ33" s="18"/>
      <c r="AK33" s="114"/>
      <c r="AL33" s="114"/>
      <c r="AM33" s="114"/>
      <c r="AN33" s="114"/>
    </row>
    <row r="34" spans="1:40" ht="7.5" customHeight="1" x14ac:dyDescent="0.2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14"/>
      <c r="AF34" s="114"/>
      <c r="AG34" s="114"/>
      <c r="AH34" s="114"/>
      <c r="AI34" s="18"/>
      <c r="AJ34" s="18"/>
      <c r="AK34" s="114"/>
      <c r="AL34" s="114"/>
      <c r="AM34" s="114"/>
      <c r="AN34" s="114"/>
    </row>
    <row r="35" spans="1:40" x14ac:dyDescent="0.2">
      <c r="B35" s="48" t="s">
        <v>94</v>
      </c>
      <c r="C35" s="437" t="s">
        <v>101</v>
      </c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7"/>
      <c r="R35" s="432">
        <f>'שורות 21-1'!R35:AD35</f>
        <v>0</v>
      </c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13" t="s">
        <v>79</v>
      </c>
      <c r="AF35" s="183"/>
      <c r="AG35" s="183"/>
      <c r="AH35" s="183"/>
      <c r="AI35" s="183"/>
      <c r="AJ35" s="183"/>
      <c r="AK35" s="183"/>
      <c r="AL35" s="183"/>
      <c r="AM35" s="183"/>
      <c r="AN35" s="183"/>
    </row>
    <row r="36" spans="1:40" ht="7.5" customHeight="1" x14ac:dyDescent="0.2">
      <c r="B36" s="4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F36" s="114"/>
      <c r="AG36" s="114"/>
      <c r="AH36" s="114"/>
      <c r="AI36" s="18"/>
      <c r="AJ36" s="18"/>
      <c r="AK36" s="114"/>
      <c r="AL36" s="114"/>
      <c r="AM36" s="114"/>
      <c r="AN36" s="114"/>
    </row>
    <row r="37" spans="1:40" x14ac:dyDescent="0.2">
      <c r="B37" s="48" t="s">
        <v>97</v>
      </c>
      <c r="C37" s="437" t="s">
        <v>58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7"/>
      <c r="R37" s="432">
        <f>'שורות 21-1'!R37:AD37</f>
        <v>0</v>
      </c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3"/>
      <c r="AE37" s="13" t="s">
        <v>79</v>
      </c>
      <c r="AF37" s="183"/>
      <c r="AG37" s="183"/>
      <c r="AH37" s="183"/>
      <c r="AI37" s="183"/>
      <c r="AJ37" s="183"/>
      <c r="AK37" s="183"/>
      <c r="AL37" s="183"/>
      <c r="AM37" s="183"/>
      <c r="AN37" s="183"/>
    </row>
    <row r="38" spans="1:40" ht="7.5" customHeight="1" x14ac:dyDescent="0.2">
      <c r="B38" s="48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F38" s="114"/>
      <c r="AG38" s="114"/>
      <c r="AH38" s="114"/>
      <c r="AI38" s="18"/>
      <c r="AJ38" s="18"/>
      <c r="AK38" s="114"/>
      <c r="AL38" s="114"/>
      <c r="AM38" s="114"/>
      <c r="AN38" s="114"/>
    </row>
    <row r="39" spans="1:40" x14ac:dyDescent="0.2">
      <c r="B39" s="48" t="s">
        <v>128</v>
      </c>
      <c r="C39" s="437" t="s">
        <v>59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7"/>
      <c r="R39" s="432">
        <f>'שורות 21-1'!R39:AD39</f>
        <v>0</v>
      </c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3"/>
      <c r="AE39" s="13" t="s">
        <v>79</v>
      </c>
      <c r="AF39" s="183"/>
      <c r="AG39" s="183"/>
      <c r="AH39" s="183"/>
      <c r="AI39" s="183"/>
      <c r="AJ39" s="183"/>
      <c r="AK39" s="183"/>
      <c r="AL39" s="183"/>
      <c r="AM39" s="183"/>
      <c r="AN39" s="183"/>
    </row>
    <row r="40" spans="1:40" x14ac:dyDescent="0.2"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6"/>
      <c r="AF40" s="114"/>
      <c r="AG40" s="114"/>
      <c r="AH40" s="114"/>
      <c r="AI40" s="18"/>
      <c r="AJ40" s="18"/>
      <c r="AK40" s="114"/>
      <c r="AL40" s="114"/>
      <c r="AM40" s="114"/>
      <c r="AN40" s="114"/>
    </row>
    <row r="41" spans="1:40" x14ac:dyDescent="0.2">
      <c r="A41" s="2"/>
      <c r="B41" s="48"/>
      <c r="C41" s="302" t="s">
        <v>72</v>
      </c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4"/>
      <c r="R41" s="424" t="s">
        <v>102</v>
      </c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762"/>
      <c r="AE41" s="57"/>
      <c r="AF41" s="57"/>
      <c r="AG41" s="57"/>
      <c r="AH41" s="114"/>
      <c r="AI41" s="114"/>
      <c r="AJ41" s="114"/>
      <c r="AK41" s="114"/>
      <c r="AL41" s="114"/>
      <c r="AM41" s="114"/>
      <c r="AN41" s="114"/>
    </row>
    <row r="42" spans="1:40" x14ac:dyDescent="0.2">
      <c r="A42" s="2"/>
      <c r="B42" s="48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114"/>
      <c r="AI42" s="114"/>
      <c r="AJ42" s="114"/>
      <c r="AK42" s="114"/>
      <c r="AL42" s="114"/>
      <c r="AM42" s="114"/>
      <c r="AN42" s="114"/>
    </row>
    <row r="43" spans="1:40" ht="16.5" customHeight="1" x14ac:dyDescent="0.2">
      <c r="A43" s="421" t="s">
        <v>103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317"/>
      <c r="AG43" s="317"/>
      <c r="AH43" s="114"/>
      <c r="AI43" s="114"/>
      <c r="AJ43" s="114"/>
      <c r="AK43" s="114"/>
      <c r="AL43" s="114"/>
      <c r="AM43" s="114"/>
      <c r="AN43" s="114"/>
    </row>
    <row r="44" spans="1:40" ht="5.2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114"/>
      <c r="AI44" s="114"/>
      <c r="AJ44" s="114"/>
      <c r="AK44" s="114"/>
      <c r="AL44" s="114"/>
      <c r="AM44" s="114"/>
      <c r="AN44" s="114"/>
    </row>
    <row r="45" spans="1:40" ht="16.5" customHeight="1" x14ac:dyDescent="0.2">
      <c r="A45" s="421" t="s">
        <v>82</v>
      </c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317"/>
      <c r="AG45" s="317"/>
      <c r="AH45" s="114"/>
      <c r="AI45" s="114"/>
      <c r="AJ45" s="114"/>
      <c r="AK45" s="114"/>
      <c r="AL45" s="114"/>
      <c r="AM45" s="114"/>
      <c r="AN45" s="114"/>
    </row>
    <row r="46" spans="1:40" ht="16.5" customHeight="1" x14ac:dyDescent="0.2">
      <c r="B46" s="50"/>
      <c r="C46" s="7" t="s">
        <v>96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1"/>
      <c r="AJ46" s="61"/>
      <c r="AK46" s="50"/>
    </row>
    <row r="47" spans="1:40" ht="16.5" customHeight="1" x14ac:dyDescent="0.2">
      <c r="B47" s="420" t="s">
        <v>49</v>
      </c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305"/>
      <c r="AI47" s="305"/>
      <c r="AJ47" s="305"/>
      <c r="AK47" s="305"/>
      <c r="AL47" s="305"/>
      <c r="AM47" s="305"/>
      <c r="AN47" s="305"/>
    </row>
    <row r="48" spans="1:40" ht="7.5" customHeight="1" x14ac:dyDescent="0.2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62"/>
      <c r="AJ48" s="62"/>
      <c r="AK48" s="51"/>
      <c r="AL48" s="114"/>
      <c r="AM48" s="114"/>
      <c r="AN48" s="114"/>
    </row>
    <row r="49" spans="1:40" x14ac:dyDescent="0.2">
      <c r="B49" s="48" t="s">
        <v>70</v>
      </c>
      <c r="C49" s="437" t="s">
        <v>88</v>
      </c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9"/>
      <c r="R49" s="753">
        <f>'שורות 21-1'!R49:AD49</f>
        <v>0</v>
      </c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42" t="str">
        <f>'שורות 21-1'!AE49:AF49</f>
        <v>% שכר לתשלום</v>
      </c>
      <c r="AF49" s="743"/>
      <c r="AG49" s="177" t="s">
        <v>39</v>
      </c>
      <c r="AH49" s="178"/>
      <c r="AI49" s="178"/>
      <c r="AJ49" s="178"/>
      <c r="AK49" s="741"/>
      <c r="AL49" s="741"/>
      <c r="AM49" s="301"/>
      <c r="AN49" s="187"/>
    </row>
    <row r="50" spans="1:40" ht="7.5" customHeight="1" x14ac:dyDescent="0.2">
      <c r="B50" s="48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32"/>
      <c r="AI50" s="33"/>
      <c r="AJ50" s="33"/>
      <c r="AK50" s="32"/>
      <c r="AL50" s="123"/>
      <c r="AM50" s="123"/>
      <c r="AN50" s="123"/>
    </row>
    <row r="51" spans="1:40" x14ac:dyDescent="0.2">
      <c r="B51" s="48" t="s">
        <v>69</v>
      </c>
      <c r="C51" s="437" t="s">
        <v>104</v>
      </c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9"/>
      <c r="R51" s="429" t="str">
        <f>'שורות 21-1'!R51:AD51</f>
        <v>סוג החשבון</v>
      </c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307"/>
      <c r="AH51" s="180"/>
      <c r="AI51" s="180"/>
      <c r="AJ51" s="180"/>
      <c r="AK51" s="180"/>
      <c r="AL51" s="180"/>
      <c r="AM51" s="180"/>
      <c r="AN51" s="180"/>
    </row>
    <row r="52" spans="1:40" ht="7.5" customHeight="1" x14ac:dyDescent="0.2">
      <c r="B52" s="48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32"/>
      <c r="AI52" s="33"/>
      <c r="AJ52" s="33"/>
      <c r="AK52" s="32"/>
      <c r="AL52" s="123"/>
      <c r="AM52" s="123"/>
      <c r="AN52" s="123"/>
    </row>
    <row r="53" spans="1:40" x14ac:dyDescent="0.2">
      <c r="B53" s="48" t="s">
        <v>73</v>
      </c>
      <c r="C53" s="437" t="s">
        <v>85</v>
      </c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9"/>
      <c r="R53" s="803">
        <f>'שורות 21-1'!R53:AD53</f>
        <v>0</v>
      </c>
      <c r="S53" s="804"/>
      <c r="T53" s="804"/>
      <c r="U53" s="804"/>
      <c r="V53" s="804"/>
      <c r="W53" s="804"/>
      <c r="X53" s="804"/>
      <c r="Y53" s="804"/>
      <c r="Z53" s="804"/>
      <c r="AA53" s="804"/>
      <c r="AB53" s="804"/>
      <c r="AC53" s="804"/>
      <c r="AD53" s="804"/>
      <c r="AE53" s="306"/>
      <c r="AF53" s="306"/>
      <c r="AG53" s="306"/>
      <c r="AH53" s="181"/>
      <c r="AI53" s="181"/>
      <c r="AJ53" s="181"/>
      <c r="AK53" s="181"/>
      <c r="AL53" s="181"/>
      <c r="AM53" s="181"/>
      <c r="AN53" s="181"/>
    </row>
    <row r="54" spans="1:40" ht="7.5" customHeight="1" x14ac:dyDescent="0.2">
      <c r="B54" s="48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32"/>
      <c r="AI54" s="33"/>
      <c r="AJ54" s="33"/>
      <c r="AK54" s="32"/>
      <c r="AL54" s="123"/>
      <c r="AM54" s="123"/>
      <c r="AN54" s="123"/>
    </row>
    <row r="55" spans="1:40" x14ac:dyDescent="0.2">
      <c r="B55" s="48" t="s">
        <v>74</v>
      </c>
      <c r="C55" s="777" t="s">
        <v>86</v>
      </c>
      <c r="D55" s="778"/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9"/>
      <c r="R55" s="803">
        <f>'שורות 21-1'!R55:AD55</f>
        <v>0</v>
      </c>
      <c r="S55" s="804"/>
      <c r="T55" s="804"/>
      <c r="U55" s="804"/>
      <c r="V55" s="804"/>
      <c r="W55" s="804"/>
      <c r="X55" s="804"/>
      <c r="Y55" s="804"/>
      <c r="Z55" s="804"/>
      <c r="AA55" s="804"/>
      <c r="AB55" s="804"/>
      <c r="AC55" s="804"/>
      <c r="AD55" s="804"/>
      <c r="AE55" s="306"/>
      <c r="AF55" s="306"/>
      <c r="AG55" s="306"/>
      <c r="AH55" s="181"/>
      <c r="AI55" s="181"/>
      <c r="AJ55" s="181"/>
      <c r="AK55" s="181"/>
      <c r="AL55" s="181"/>
      <c r="AM55" s="181"/>
      <c r="AN55" s="181"/>
    </row>
    <row r="56" spans="1:40" ht="7.5" customHeight="1" x14ac:dyDescent="0.2">
      <c r="B56" s="48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1"/>
      <c r="S56" s="51"/>
      <c r="T56" s="51"/>
      <c r="U56" s="51"/>
      <c r="V56" s="51"/>
      <c r="W56" s="51"/>
      <c r="X56" s="51"/>
      <c r="Y56" s="51"/>
      <c r="Z56" s="63"/>
      <c r="AA56" s="63"/>
      <c r="AB56" s="63"/>
      <c r="AC56" s="63"/>
      <c r="AD56" s="63"/>
      <c r="AE56" s="51"/>
      <c r="AF56" s="51"/>
      <c r="AG56" s="51"/>
      <c r="AH56" s="32"/>
      <c r="AI56" s="33"/>
      <c r="AJ56" s="33"/>
      <c r="AK56" s="32"/>
      <c r="AL56" s="123"/>
      <c r="AM56" s="123"/>
      <c r="AN56" s="123"/>
    </row>
    <row r="57" spans="1:40" ht="19.5" customHeight="1" x14ac:dyDescent="0.2">
      <c r="B57" s="48" t="s">
        <v>75</v>
      </c>
      <c r="C57" s="437" t="s">
        <v>61</v>
      </c>
      <c r="D57" s="438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9"/>
      <c r="R57" s="432">
        <f>'שורות 21-1'!R57:Y57</f>
        <v>0</v>
      </c>
      <c r="S57" s="432"/>
      <c r="T57" s="432"/>
      <c r="U57" s="432"/>
      <c r="V57" s="432"/>
      <c r="W57" s="432"/>
      <c r="X57" s="432"/>
      <c r="Y57" s="432"/>
      <c r="Z57" s="398" t="s">
        <v>62</v>
      </c>
      <c r="AA57" s="399"/>
      <c r="AB57" s="399"/>
      <c r="AC57" s="399"/>
      <c r="AD57" s="400"/>
      <c r="AE57" s="431">
        <f>'שורות 21-1'!AE57:AG57</f>
        <v>0</v>
      </c>
      <c r="AF57" s="432"/>
      <c r="AG57" s="433"/>
      <c r="AH57" s="182"/>
      <c r="AI57" s="182"/>
      <c r="AJ57" s="182"/>
      <c r="AK57" s="182"/>
      <c r="AL57" s="182"/>
      <c r="AM57" s="182"/>
      <c r="AN57" s="182"/>
    </row>
    <row r="58" spans="1:40" ht="7.5" customHeight="1" x14ac:dyDescent="0.2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1"/>
      <c r="Y58" s="51"/>
      <c r="Z58" s="51"/>
      <c r="AA58" s="51"/>
      <c r="AB58" s="64"/>
      <c r="AC58" s="51"/>
      <c r="AD58" s="51"/>
      <c r="AE58" s="51"/>
      <c r="AF58" s="51"/>
      <c r="AG58" s="51"/>
      <c r="AH58" s="32"/>
      <c r="AI58" s="33"/>
      <c r="AJ58" s="33"/>
      <c r="AK58" s="32"/>
      <c r="AL58" s="123"/>
      <c r="AM58" s="123"/>
      <c r="AN58" s="123"/>
    </row>
    <row r="59" spans="1:40" ht="19.5" customHeight="1" x14ac:dyDescent="0.2">
      <c r="B59" s="48" t="s">
        <v>76</v>
      </c>
      <c r="C59" s="738" t="s">
        <v>81</v>
      </c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40"/>
      <c r="R59" s="65" t="s">
        <v>77</v>
      </c>
      <c r="S59" s="776">
        <f>'שורות 21-1'!S59:AA59</f>
        <v>0</v>
      </c>
      <c r="T59" s="427"/>
      <c r="U59" s="427"/>
      <c r="V59" s="427"/>
      <c r="W59" s="427"/>
      <c r="X59" s="427"/>
      <c r="Y59" s="427"/>
      <c r="Z59" s="427"/>
      <c r="AA59" s="428"/>
      <c r="AB59" s="65" t="s">
        <v>78</v>
      </c>
      <c r="AC59" s="326" t="s">
        <v>108</v>
      </c>
      <c r="AD59" s="426">
        <f>'שורות 21-1'!AD59:AG59</f>
        <v>0</v>
      </c>
      <c r="AE59" s="427"/>
      <c r="AF59" s="427"/>
      <c r="AG59" s="428"/>
      <c r="AH59" s="180"/>
      <c r="AI59" s="180"/>
      <c r="AJ59" s="180"/>
      <c r="AK59" s="180"/>
      <c r="AL59" s="180"/>
      <c r="AM59" s="180"/>
      <c r="AN59" s="180"/>
    </row>
    <row r="60" spans="1:40" ht="7.5" customHeight="1" x14ac:dyDescent="0.2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6"/>
      <c r="AF60" s="56"/>
      <c r="AG60" s="56"/>
      <c r="AH60" s="123"/>
      <c r="AI60" s="94"/>
      <c r="AJ60" s="94"/>
      <c r="AK60" s="123"/>
      <c r="AL60" s="123"/>
      <c r="AM60" s="123"/>
      <c r="AN60" s="123"/>
    </row>
    <row r="61" spans="1:40" x14ac:dyDescent="0.2">
      <c r="A61" s="2"/>
      <c r="B61" s="38"/>
      <c r="C61" s="398" t="s">
        <v>80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0"/>
      <c r="R61" s="424" t="str">
        <f>R41</f>
        <v xml:space="preserve">בעת מילוי הטופס יש לרשום מידע בלתי מסווג בלבד </v>
      </c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57"/>
      <c r="AI61" s="57"/>
      <c r="AJ61" s="57"/>
      <c r="AK61" s="57"/>
      <c r="AL61" s="57"/>
      <c r="AM61" s="57"/>
      <c r="AN61" s="57"/>
    </row>
    <row r="62" spans="1:40" x14ac:dyDescent="0.2">
      <c r="B62" s="50"/>
    </row>
    <row r="63" spans="1:40" x14ac:dyDescent="0.2">
      <c r="B63" s="734" t="s">
        <v>60</v>
      </c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34"/>
      <c r="V63" s="734"/>
      <c r="W63" s="734"/>
      <c r="X63" s="734"/>
      <c r="Y63" s="734"/>
      <c r="Z63" s="734"/>
      <c r="AA63" s="734"/>
      <c r="AB63" s="734"/>
      <c r="AC63" s="734"/>
      <c r="AD63" s="734"/>
      <c r="AE63" s="734"/>
      <c r="AF63" s="734"/>
      <c r="AG63" s="734"/>
      <c r="AH63" s="734"/>
      <c r="AI63" s="734"/>
      <c r="AJ63" s="734"/>
      <c r="AK63" s="734"/>
      <c r="AL63" s="734"/>
      <c r="AM63" s="734"/>
      <c r="AN63" s="734"/>
    </row>
    <row r="64" spans="1:40" ht="7.5" customHeight="1" x14ac:dyDescent="0.2">
      <c r="B64" s="50"/>
      <c r="C64" s="50"/>
      <c r="D64" s="50"/>
      <c r="E64" s="50"/>
      <c r="F64" s="50"/>
      <c r="G64" s="50"/>
      <c r="H64" s="50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1"/>
      <c r="T64" s="51"/>
      <c r="U64" s="51"/>
      <c r="V64" s="66"/>
      <c r="W64" s="66"/>
      <c r="X64" s="66"/>
      <c r="Y64" s="66"/>
      <c r="Z64" s="51"/>
      <c r="AA64" s="51"/>
      <c r="AB64" s="51"/>
      <c r="AC64" s="51"/>
      <c r="AD64" s="51"/>
      <c r="AE64" s="66"/>
      <c r="AF64" s="66"/>
      <c r="AG64" s="66"/>
      <c r="AH64" s="51"/>
      <c r="AI64" s="62"/>
      <c r="AJ64" s="62"/>
      <c r="AK64" s="51"/>
      <c r="AL64" s="114"/>
      <c r="AM64" s="114"/>
      <c r="AN64" s="114"/>
    </row>
    <row r="65" spans="1:46" x14ac:dyDescent="0.2">
      <c r="C65" s="398" t="s">
        <v>52</v>
      </c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400"/>
      <c r="V65" s="436">
        <f>'שורות 21-1'!V65:Y65</f>
        <v>0</v>
      </c>
      <c r="W65" s="436"/>
      <c r="X65" s="436"/>
      <c r="Y65" s="436"/>
      <c r="Z65" s="398" t="s">
        <v>53</v>
      </c>
      <c r="AA65" s="399"/>
      <c r="AB65" s="399"/>
      <c r="AC65" s="399"/>
      <c r="AD65" s="400"/>
      <c r="AE65" s="431">
        <f>'שורות 21-1'!AE65:AG65</f>
        <v>0</v>
      </c>
      <c r="AF65" s="432"/>
      <c r="AG65" s="433"/>
      <c r="AH65" s="51"/>
      <c r="AI65" s="51"/>
      <c r="AJ65" s="51"/>
      <c r="AK65" s="51"/>
      <c r="AL65" s="51"/>
      <c r="AM65" s="51"/>
      <c r="AN65" s="51"/>
    </row>
    <row r="66" spans="1:46" ht="7.5" customHeight="1" x14ac:dyDescent="0.2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2"/>
      <c r="AF66" s="52"/>
      <c r="AG66" s="52"/>
      <c r="AH66" s="51"/>
      <c r="AI66" s="62"/>
      <c r="AJ66" s="62"/>
      <c r="AK66" s="51"/>
      <c r="AL66" s="114"/>
      <c r="AM66" s="114"/>
      <c r="AN66" s="114"/>
    </row>
    <row r="68" spans="1:46" ht="36" customHeight="1" x14ac:dyDescent="0.2">
      <c r="B68" s="397" t="s">
        <v>131</v>
      </c>
      <c r="C68" s="397" t="s">
        <v>119</v>
      </c>
      <c r="D68" s="384" t="s">
        <v>148</v>
      </c>
      <c r="E68" s="384"/>
      <c r="F68" s="384"/>
      <c r="G68" s="384"/>
      <c r="H68" s="384"/>
      <c r="I68" s="384"/>
      <c r="J68" s="384"/>
      <c r="K68" s="384"/>
      <c r="L68" s="384"/>
      <c r="M68" s="397" t="s">
        <v>150</v>
      </c>
      <c r="N68" s="397"/>
      <c r="O68" s="735" t="s">
        <v>151</v>
      </c>
      <c r="P68" s="735"/>
      <c r="Q68" s="735"/>
      <c r="R68" s="735"/>
      <c r="S68" s="735" t="s">
        <v>163</v>
      </c>
      <c r="T68" s="735"/>
      <c r="U68" s="735"/>
      <c r="V68" s="735"/>
      <c r="W68" s="735"/>
      <c r="X68" s="735"/>
      <c r="Y68" s="735"/>
      <c r="Z68" s="434" t="s">
        <v>162</v>
      </c>
      <c r="AA68" s="434"/>
      <c r="AB68" s="434"/>
      <c r="AC68" s="434"/>
      <c r="AD68" s="434"/>
      <c r="AE68" s="434" t="s">
        <v>154</v>
      </c>
      <c r="AF68" s="434"/>
      <c r="AG68" s="434"/>
      <c r="AH68" s="404" t="s">
        <v>164</v>
      </c>
      <c r="AI68" s="404"/>
      <c r="AJ68" s="404" t="s">
        <v>153</v>
      </c>
      <c r="AK68" s="404"/>
      <c r="AL68" s="404" t="s">
        <v>149</v>
      </c>
      <c r="AM68" s="404"/>
      <c r="AN68" s="404"/>
      <c r="AO68" s="404" t="s">
        <v>166</v>
      </c>
      <c r="AS68" s="388" t="s">
        <v>147</v>
      </c>
      <c r="AT68" s="389"/>
    </row>
    <row r="69" spans="1:46" ht="28.5" customHeight="1" x14ac:dyDescent="0.2">
      <c r="B69" s="397"/>
      <c r="C69" s="397"/>
      <c r="D69" s="384"/>
      <c r="E69" s="384"/>
      <c r="F69" s="384"/>
      <c r="G69" s="384"/>
      <c r="H69" s="384"/>
      <c r="I69" s="384"/>
      <c r="J69" s="384"/>
      <c r="K69" s="384"/>
      <c r="L69" s="384"/>
      <c r="M69" s="397"/>
      <c r="N69" s="397"/>
      <c r="O69" s="735"/>
      <c r="P69" s="735"/>
      <c r="Q69" s="735"/>
      <c r="R69" s="735"/>
      <c r="S69" s="735"/>
      <c r="T69" s="735"/>
      <c r="U69" s="735"/>
      <c r="V69" s="735"/>
      <c r="W69" s="735"/>
      <c r="X69" s="735"/>
      <c r="Y69" s="735"/>
      <c r="Z69" s="435"/>
      <c r="AA69" s="435"/>
      <c r="AB69" s="435"/>
      <c r="AC69" s="435"/>
      <c r="AD69" s="435"/>
      <c r="AE69" s="435"/>
      <c r="AF69" s="435"/>
      <c r="AG69" s="435"/>
      <c r="AH69" s="404"/>
      <c r="AI69" s="404"/>
      <c r="AJ69" s="404"/>
      <c r="AK69" s="404"/>
      <c r="AL69" s="404"/>
      <c r="AM69" s="404"/>
      <c r="AN69" s="404"/>
      <c r="AO69" s="404"/>
      <c r="AS69" s="390"/>
      <c r="AT69" s="391"/>
    </row>
    <row r="70" spans="1:46" x14ac:dyDescent="0.2">
      <c r="B70" s="300" t="s">
        <v>5</v>
      </c>
      <c r="C70" s="362" t="s">
        <v>6</v>
      </c>
      <c r="D70" s="384" t="s">
        <v>10</v>
      </c>
      <c r="E70" s="384"/>
      <c r="F70" s="384"/>
      <c r="G70" s="384"/>
      <c r="H70" s="384"/>
      <c r="I70" s="384"/>
      <c r="J70" s="384"/>
      <c r="K70" s="384"/>
      <c r="L70" s="384"/>
      <c r="M70" s="384" t="s">
        <v>7</v>
      </c>
      <c r="N70" s="384"/>
      <c r="O70" s="384" t="s">
        <v>8</v>
      </c>
      <c r="P70" s="384"/>
      <c r="Q70" s="384"/>
      <c r="R70" s="384"/>
      <c r="S70" s="731" t="s">
        <v>171</v>
      </c>
      <c r="T70" s="732"/>
      <c r="U70" s="732"/>
      <c r="V70" s="732"/>
      <c r="W70" s="732"/>
      <c r="X70" s="732"/>
      <c r="Y70" s="733"/>
      <c r="Z70" s="401" t="s">
        <v>132</v>
      </c>
      <c r="AA70" s="402"/>
      <c r="AB70" s="402"/>
      <c r="AC70" s="402"/>
      <c r="AD70" s="403"/>
      <c r="AE70" s="394" t="s">
        <v>24</v>
      </c>
      <c r="AF70" s="394"/>
      <c r="AG70" s="395"/>
      <c r="AH70" s="384" t="s">
        <v>25</v>
      </c>
      <c r="AI70" s="384"/>
      <c r="AJ70" s="384" t="s">
        <v>26</v>
      </c>
      <c r="AK70" s="384"/>
      <c r="AL70" s="384" t="s">
        <v>144</v>
      </c>
      <c r="AM70" s="384"/>
      <c r="AN70" s="384"/>
      <c r="AO70" s="365" t="s">
        <v>167</v>
      </c>
      <c r="AS70" s="392" t="s">
        <v>23</v>
      </c>
      <c r="AT70" s="393"/>
    </row>
    <row r="71" spans="1:46" s="68" customFormat="1" ht="18.75" x14ac:dyDescent="0.3">
      <c r="A71" s="67"/>
      <c r="B71" s="273">
        <v>64</v>
      </c>
      <c r="C71" s="219" t="s">
        <v>155</v>
      </c>
      <c r="D71" s="805" t="s">
        <v>156</v>
      </c>
      <c r="E71" s="805"/>
      <c r="F71" s="805"/>
      <c r="G71" s="805"/>
      <c r="H71" s="805"/>
      <c r="I71" s="805"/>
      <c r="J71" s="805"/>
      <c r="K71" s="805"/>
      <c r="L71" s="805"/>
      <c r="M71" s="806">
        <f>'שורות 63-43'!M92:N92</f>
        <v>0</v>
      </c>
      <c r="N71" s="806"/>
      <c r="O71" s="807"/>
      <c r="P71" s="807"/>
      <c r="Q71" s="807"/>
      <c r="R71" s="807"/>
      <c r="S71" s="808">
        <f>'שורות 63-43'!S92:Y92</f>
        <v>0</v>
      </c>
      <c r="T71" s="808"/>
      <c r="U71" s="808"/>
      <c r="V71" s="808"/>
      <c r="W71" s="808"/>
      <c r="X71" s="808"/>
      <c r="Y71" s="808"/>
      <c r="Z71" s="396">
        <f>'שורות 63-43'!Z92:AD92</f>
        <v>0</v>
      </c>
      <c r="AA71" s="396"/>
      <c r="AB71" s="396"/>
      <c r="AC71" s="396"/>
      <c r="AD71" s="396"/>
      <c r="AE71" s="396">
        <f>'שורות 63-43'!AE92:AG92</f>
        <v>0</v>
      </c>
      <c r="AF71" s="396"/>
      <c r="AG71" s="396"/>
      <c r="AH71" s="396">
        <f>'שורות 63-43'!AH92:AI92</f>
        <v>0</v>
      </c>
      <c r="AI71" s="396"/>
      <c r="AJ71" s="809"/>
      <c r="AK71" s="809"/>
      <c r="AL71" s="396">
        <f>'שורות 63-43'!AL92:AN92</f>
        <v>0</v>
      </c>
      <c r="AM71" s="396"/>
      <c r="AN71" s="396"/>
      <c r="AO71" s="368">
        <f>'שורות 63-43'!AO92</f>
        <v>0</v>
      </c>
      <c r="AS71" s="381">
        <f>'שורות 63-43'!AS92:AS92</f>
        <v>0</v>
      </c>
      <c r="AT71" s="383"/>
    </row>
    <row r="72" spans="1:46" s="68" customFormat="1" ht="18.75" x14ac:dyDescent="0.3">
      <c r="A72" s="67"/>
      <c r="B72" s="175">
        <v>65</v>
      </c>
      <c r="C72" s="176"/>
      <c r="D72" s="720"/>
      <c r="E72" s="720"/>
      <c r="F72" s="720"/>
      <c r="G72" s="720"/>
      <c r="H72" s="720"/>
      <c r="I72" s="720"/>
      <c r="J72" s="720"/>
      <c r="K72" s="720"/>
      <c r="L72" s="720"/>
      <c r="M72" s="725"/>
      <c r="N72" s="725"/>
      <c r="O72" s="417"/>
      <c r="P72" s="417"/>
      <c r="Q72" s="417"/>
      <c r="R72" s="417"/>
      <c r="S72" s="416" t="str">
        <f t="shared" ref="S72" si="0">IF(M72="","",M72*O72*(1-AJ72))</f>
        <v/>
      </c>
      <c r="T72" s="416"/>
      <c r="U72" s="416"/>
      <c r="V72" s="416"/>
      <c r="W72" s="416"/>
      <c r="X72" s="416"/>
      <c r="Y72" s="416"/>
      <c r="Z72" s="385"/>
      <c r="AA72" s="385"/>
      <c r="AB72" s="385"/>
      <c r="AC72" s="385"/>
      <c r="AD72" s="385"/>
      <c r="AE72" s="385"/>
      <c r="AF72" s="385"/>
      <c r="AG72" s="385"/>
      <c r="AH72" s="396" t="str">
        <f t="shared" ref="AH72" si="1">IF(AL72="","",IF(AJ72="",AL72,AL72/(1-AJ72)))</f>
        <v/>
      </c>
      <c r="AI72" s="396"/>
      <c r="AJ72" s="414"/>
      <c r="AK72" s="414"/>
      <c r="AL72" s="381" t="str">
        <f t="shared" ref="AL72" si="2">IF(S72="","",IF($AE$49=95%,95%*(S72-Z72),IF($AE$49=100%,S72-AE72,0)))</f>
        <v/>
      </c>
      <c r="AM72" s="382"/>
      <c r="AN72" s="383"/>
      <c r="AO72" s="368" t="str">
        <f t="shared" ref="AO72:AO91" si="3">IF(D72="","",M72-S72/(1-AJ72))</f>
        <v/>
      </c>
      <c r="AS72" s="386" t="str">
        <f>IF(AJ72="","",AE72/(1-AJ72))</f>
        <v/>
      </c>
      <c r="AT72" s="387"/>
    </row>
    <row r="73" spans="1:46" s="68" customFormat="1" ht="18.75" x14ac:dyDescent="0.3">
      <c r="A73" s="67"/>
      <c r="B73" s="175">
        <v>66</v>
      </c>
      <c r="C73" s="176"/>
      <c r="D73" s="720"/>
      <c r="E73" s="720"/>
      <c r="F73" s="720"/>
      <c r="G73" s="720"/>
      <c r="H73" s="720"/>
      <c r="I73" s="720"/>
      <c r="J73" s="720"/>
      <c r="K73" s="720"/>
      <c r="L73" s="720"/>
      <c r="M73" s="725"/>
      <c r="N73" s="725"/>
      <c r="O73" s="417"/>
      <c r="P73" s="417"/>
      <c r="Q73" s="417"/>
      <c r="R73" s="417"/>
      <c r="S73" s="416" t="str">
        <f t="shared" ref="S73:S91" si="4">IF(M73="","",M73*O73*(1-AJ73))</f>
        <v/>
      </c>
      <c r="T73" s="416"/>
      <c r="U73" s="416"/>
      <c r="V73" s="416"/>
      <c r="W73" s="416"/>
      <c r="X73" s="416"/>
      <c r="Y73" s="416"/>
      <c r="Z73" s="385"/>
      <c r="AA73" s="385"/>
      <c r="AB73" s="385"/>
      <c r="AC73" s="385"/>
      <c r="AD73" s="385"/>
      <c r="AE73" s="385"/>
      <c r="AF73" s="385"/>
      <c r="AG73" s="385"/>
      <c r="AH73" s="396" t="str">
        <f t="shared" ref="AH73:AH91" si="5">IF(AL73="","",IF(AJ73="",AL73,AL73/(1-AJ73)))</f>
        <v/>
      </c>
      <c r="AI73" s="396"/>
      <c r="AJ73" s="414"/>
      <c r="AK73" s="414"/>
      <c r="AL73" s="381" t="str">
        <f t="shared" ref="AL73:AL91" si="6">IF(S73="","",IF($AE$49=95%,95%*(S73-Z73),IF($AE$49=100%,S73-AE73,0)))</f>
        <v/>
      </c>
      <c r="AM73" s="382"/>
      <c r="AN73" s="383"/>
      <c r="AO73" s="368" t="str">
        <f t="shared" si="3"/>
        <v/>
      </c>
      <c r="AS73" s="386" t="str">
        <f t="shared" ref="AS73:AS91" si="7">IF(AJ73="","",AE73/(1-AJ73))</f>
        <v/>
      </c>
      <c r="AT73" s="387"/>
    </row>
    <row r="74" spans="1:46" s="68" customFormat="1" ht="18.75" x14ac:dyDescent="0.3">
      <c r="A74" s="67"/>
      <c r="B74" s="175">
        <v>67</v>
      </c>
      <c r="C74" s="176"/>
      <c r="D74" s="720"/>
      <c r="E74" s="720"/>
      <c r="F74" s="720"/>
      <c r="G74" s="720"/>
      <c r="H74" s="720"/>
      <c r="I74" s="720"/>
      <c r="J74" s="720"/>
      <c r="K74" s="720"/>
      <c r="L74" s="720"/>
      <c r="M74" s="725"/>
      <c r="N74" s="725"/>
      <c r="O74" s="417"/>
      <c r="P74" s="417"/>
      <c r="Q74" s="417"/>
      <c r="R74" s="417"/>
      <c r="S74" s="416" t="str">
        <f t="shared" si="4"/>
        <v/>
      </c>
      <c r="T74" s="416"/>
      <c r="U74" s="416"/>
      <c r="V74" s="416"/>
      <c r="W74" s="416"/>
      <c r="X74" s="416"/>
      <c r="Y74" s="416"/>
      <c r="Z74" s="385"/>
      <c r="AA74" s="385"/>
      <c r="AB74" s="385"/>
      <c r="AC74" s="385"/>
      <c r="AD74" s="385"/>
      <c r="AE74" s="385"/>
      <c r="AF74" s="385"/>
      <c r="AG74" s="385"/>
      <c r="AH74" s="396" t="str">
        <f t="shared" si="5"/>
        <v/>
      </c>
      <c r="AI74" s="396"/>
      <c r="AJ74" s="414"/>
      <c r="AK74" s="414"/>
      <c r="AL74" s="381" t="str">
        <f t="shared" si="6"/>
        <v/>
      </c>
      <c r="AM74" s="382"/>
      <c r="AN74" s="383"/>
      <c r="AO74" s="368" t="str">
        <f t="shared" si="3"/>
        <v/>
      </c>
      <c r="AS74" s="386" t="str">
        <f t="shared" si="7"/>
        <v/>
      </c>
      <c r="AT74" s="387"/>
    </row>
    <row r="75" spans="1:46" s="68" customFormat="1" ht="18.75" x14ac:dyDescent="0.3">
      <c r="A75" s="67"/>
      <c r="B75" s="175">
        <v>68</v>
      </c>
      <c r="C75" s="176"/>
      <c r="D75" s="720"/>
      <c r="E75" s="720"/>
      <c r="F75" s="720"/>
      <c r="G75" s="720"/>
      <c r="H75" s="720"/>
      <c r="I75" s="720"/>
      <c r="J75" s="720"/>
      <c r="K75" s="720"/>
      <c r="L75" s="720"/>
      <c r="M75" s="725"/>
      <c r="N75" s="725"/>
      <c r="O75" s="417"/>
      <c r="P75" s="417"/>
      <c r="Q75" s="417"/>
      <c r="R75" s="417"/>
      <c r="S75" s="416" t="str">
        <f t="shared" si="4"/>
        <v/>
      </c>
      <c r="T75" s="416"/>
      <c r="U75" s="416"/>
      <c r="V75" s="416"/>
      <c r="W75" s="416"/>
      <c r="X75" s="416"/>
      <c r="Y75" s="416"/>
      <c r="Z75" s="385"/>
      <c r="AA75" s="385"/>
      <c r="AB75" s="385"/>
      <c r="AC75" s="385"/>
      <c r="AD75" s="385"/>
      <c r="AE75" s="385"/>
      <c r="AF75" s="385"/>
      <c r="AG75" s="385"/>
      <c r="AH75" s="396" t="str">
        <f t="shared" si="5"/>
        <v/>
      </c>
      <c r="AI75" s="396"/>
      <c r="AJ75" s="414"/>
      <c r="AK75" s="414"/>
      <c r="AL75" s="381" t="str">
        <f t="shared" si="6"/>
        <v/>
      </c>
      <c r="AM75" s="382"/>
      <c r="AN75" s="383"/>
      <c r="AO75" s="368" t="str">
        <f t="shared" si="3"/>
        <v/>
      </c>
      <c r="AS75" s="386" t="str">
        <f t="shared" si="7"/>
        <v/>
      </c>
      <c r="AT75" s="387"/>
    </row>
    <row r="76" spans="1:46" s="68" customFormat="1" ht="18.75" x14ac:dyDescent="0.3">
      <c r="A76" s="67"/>
      <c r="B76" s="175">
        <v>69</v>
      </c>
      <c r="C76" s="176"/>
      <c r="D76" s="720"/>
      <c r="E76" s="720"/>
      <c r="F76" s="720"/>
      <c r="G76" s="720"/>
      <c r="H76" s="720"/>
      <c r="I76" s="720"/>
      <c r="J76" s="720"/>
      <c r="K76" s="720"/>
      <c r="L76" s="720"/>
      <c r="M76" s="725"/>
      <c r="N76" s="725"/>
      <c r="O76" s="417"/>
      <c r="P76" s="417"/>
      <c r="Q76" s="417"/>
      <c r="R76" s="417"/>
      <c r="S76" s="416" t="str">
        <f t="shared" si="4"/>
        <v/>
      </c>
      <c r="T76" s="416"/>
      <c r="U76" s="416"/>
      <c r="V76" s="416"/>
      <c r="W76" s="416"/>
      <c r="X76" s="416"/>
      <c r="Y76" s="416"/>
      <c r="Z76" s="385"/>
      <c r="AA76" s="385"/>
      <c r="AB76" s="385"/>
      <c r="AC76" s="385"/>
      <c r="AD76" s="385"/>
      <c r="AE76" s="385"/>
      <c r="AF76" s="385"/>
      <c r="AG76" s="385"/>
      <c r="AH76" s="396" t="str">
        <f t="shared" si="5"/>
        <v/>
      </c>
      <c r="AI76" s="396"/>
      <c r="AJ76" s="414"/>
      <c r="AK76" s="414"/>
      <c r="AL76" s="381" t="str">
        <f t="shared" si="6"/>
        <v/>
      </c>
      <c r="AM76" s="382"/>
      <c r="AN76" s="383"/>
      <c r="AO76" s="368" t="str">
        <f t="shared" si="3"/>
        <v/>
      </c>
      <c r="AS76" s="386" t="str">
        <f t="shared" si="7"/>
        <v/>
      </c>
      <c r="AT76" s="387"/>
    </row>
    <row r="77" spans="1:46" s="68" customFormat="1" ht="18.75" x14ac:dyDescent="0.3">
      <c r="A77" s="67"/>
      <c r="B77" s="175">
        <v>70</v>
      </c>
      <c r="C77" s="176"/>
      <c r="D77" s="720"/>
      <c r="E77" s="720"/>
      <c r="F77" s="720"/>
      <c r="G77" s="720"/>
      <c r="H77" s="720"/>
      <c r="I77" s="720"/>
      <c r="J77" s="720"/>
      <c r="K77" s="720"/>
      <c r="L77" s="720"/>
      <c r="M77" s="725"/>
      <c r="N77" s="725"/>
      <c r="O77" s="417"/>
      <c r="P77" s="417"/>
      <c r="Q77" s="417"/>
      <c r="R77" s="417"/>
      <c r="S77" s="416" t="str">
        <f t="shared" si="4"/>
        <v/>
      </c>
      <c r="T77" s="416"/>
      <c r="U77" s="416"/>
      <c r="V77" s="416"/>
      <c r="W77" s="416"/>
      <c r="X77" s="416"/>
      <c r="Y77" s="416"/>
      <c r="Z77" s="385"/>
      <c r="AA77" s="385"/>
      <c r="AB77" s="385"/>
      <c r="AC77" s="385"/>
      <c r="AD77" s="385"/>
      <c r="AE77" s="385"/>
      <c r="AF77" s="385"/>
      <c r="AG77" s="385"/>
      <c r="AH77" s="396" t="str">
        <f t="shared" si="5"/>
        <v/>
      </c>
      <c r="AI77" s="396"/>
      <c r="AJ77" s="414"/>
      <c r="AK77" s="414"/>
      <c r="AL77" s="381" t="str">
        <f t="shared" si="6"/>
        <v/>
      </c>
      <c r="AM77" s="382"/>
      <c r="AN77" s="383"/>
      <c r="AO77" s="368" t="str">
        <f t="shared" si="3"/>
        <v/>
      </c>
      <c r="AS77" s="386" t="str">
        <f t="shared" si="7"/>
        <v/>
      </c>
      <c r="AT77" s="387"/>
    </row>
    <row r="78" spans="1:46" s="68" customFormat="1" ht="18.75" x14ac:dyDescent="0.3">
      <c r="A78" s="67"/>
      <c r="B78" s="175">
        <v>71</v>
      </c>
      <c r="C78" s="176"/>
      <c r="D78" s="720"/>
      <c r="E78" s="720"/>
      <c r="F78" s="720"/>
      <c r="G78" s="720"/>
      <c r="H78" s="720"/>
      <c r="I78" s="720"/>
      <c r="J78" s="720"/>
      <c r="K78" s="720"/>
      <c r="L78" s="720"/>
      <c r="M78" s="725"/>
      <c r="N78" s="725"/>
      <c r="O78" s="417"/>
      <c r="P78" s="417"/>
      <c r="Q78" s="417"/>
      <c r="R78" s="417"/>
      <c r="S78" s="416" t="str">
        <f t="shared" si="4"/>
        <v/>
      </c>
      <c r="T78" s="416"/>
      <c r="U78" s="416"/>
      <c r="V78" s="416"/>
      <c r="W78" s="416"/>
      <c r="X78" s="416"/>
      <c r="Y78" s="416"/>
      <c r="Z78" s="385"/>
      <c r="AA78" s="385"/>
      <c r="AB78" s="385"/>
      <c r="AC78" s="385"/>
      <c r="AD78" s="385"/>
      <c r="AE78" s="385"/>
      <c r="AF78" s="385"/>
      <c r="AG78" s="385"/>
      <c r="AH78" s="396" t="str">
        <f t="shared" si="5"/>
        <v/>
      </c>
      <c r="AI78" s="396"/>
      <c r="AJ78" s="414"/>
      <c r="AK78" s="414"/>
      <c r="AL78" s="381" t="str">
        <f t="shared" si="6"/>
        <v/>
      </c>
      <c r="AM78" s="382"/>
      <c r="AN78" s="383"/>
      <c r="AO78" s="368" t="str">
        <f t="shared" si="3"/>
        <v/>
      </c>
      <c r="AS78" s="386" t="str">
        <f t="shared" si="7"/>
        <v/>
      </c>
      <c r="AT78" s="387"/>
    </row>
    <row r="79" spans="1:46" s="68" customFormat="1" ht="18.75" x14ac:dyDescent="0.3">
      <c r="A79" s="67"/>
      <c r="B79" s="175">
        <v>72</v>
      </c>
      <c r="C79" s="176"/>
      <c r="D79" s="720"/>
      <c r="E79" s="720"/>
      <c r="F79" s="720"/>
      <c r="G79" s="720"/>
      <c r="H79" s="720"/>
      <c r="I79" s="720"/>
      <c r="J79" s="720"/>
      <c r="K79" s="720"/>
      <c r="L79" s="720"/>
      <c r="M79" s="725"/>
      <c r="N79" s="725"/>
      <c r="O79" s="417"/>
      <c r="P79" s="417"/>
      <c r="Q79" s="417"/>
      <c r="R79" s="417"/>
      <c r="S79" s="416" t="str">
        <f t="shared" si="4"/>
        <v/>
      </c>
      <c r="T79" s="416"/>
      <c r="U79" s="416"/>
      <c r="V79" s="416"/>
      <c r="W79" s="416"/>
      <c r="X79" s="416"/>
      <c r="Y79" s="416"/>
      <c r="Z79" s="385"/>
      <c r="AA79" s="385"/>
      <c r="AB79" s="385"/>
      <c r="AC79" s="385"/>
      <c r="AD79" s="385"/>
      <c r="AE79" s="385"/>
      <c r="AF79" s="385"/>
      <c r="AG79" s="385"/>
      <c r="AH79" s="396" t="str">
        <f t="shared" si="5"/>
        <v/>
      </c>
      <c r="AI79" s="396"/>
      <c r="AJ79" s="414"/>
      <c r="AK79" s="414"/>
      <c r="AL79" s="381" t="str">
        <f t="shared" si="6"/>
        <v/>
      </c>
      <c r="AM79" s="382"/>
      <c r="AN79" s="383"/>
      <c r="AO79" s="368" t="str">
        <f t="shared" si="3"/>
        <v/>
      </c>
      <c r="AS79" s="386" t="str">
        <f t="shared" si="7"/>
        <v/>
      </c>
      <c r="AT79" s="387"/>
    </row>
    <row r="80" spans="1:46" s="68" customFormat="1" ht="18.75" x14ac:dyDescent="0.3">
      <c r="A80" s="67"/>
      <c r="B80" s="175">
        <v>73</v>
      </c>
      <c r="C80" s="176"/>
      <c r="D80" s="720"/>
      <c r="E80" s="720"/>
      <c r="F80" s="720"/>
      <c r="G80" s="720"/>
      <c r="H80" s="720"/>
      <c r="I80" s="720"/>
      <c r="J80" s="720"/>
      <c r="K80" s="720"/>
      <c r="L80" s="720"/>
      <c r="M80" s="725"/>
      <c r="N80" s="725"/>
      <c r="O80" s="417"/>
      <c r="P80" s="417"/>
      <c r="Q80" s="417"/>
      <c r="R80" s="417"/>
      <c r="S80" s="416" t="str">
        <f t="shared" si="4"/>
        <v/>
      </c>
      <c r="T80" s="416"/>
      <c r="U80" s="416"/>
      <c r="V80" s="416"/>
      <c r="W80" s="416"/>
      <c r="X80" s="416"/>
      <c r="Y80" s="416"/>
      <c r="Z80" s="385"/>
      <c r="AA80" s="385"/>
      <c r="AB80" s="385"/>
      <c r="AC80" s="385"/>
      <c r="AD80" s="385"/>
      <c r="AE80" s="385"/>
      <c r="AF80" s="385"/>
      <c r="AG80" s="385"/>
      <c r="AH80" s="396" t="str">
        <f t="shared" si="5"/>
        <v/>
      </c>
      <c r="AI80" s="396"/>
      <c r="AJ80" s="414"/>
      <c r="AK80" s="414"/>
      <c r="AL80" s="381" t="str">
        <f t="shared" si="6"/>
        <v/>
      </c>
      <c r="AM80" s="382"/>
      <c r="AN80" s="383"/>
      <c r="AO80" s="368" t="str">
        <f t="shared" si="3"/>
        <v/>
      </c>
      <c r="AS80" s="386" t="str">
        <f t="shared" si="7"/>
        <v/>
      </c>
      <c r="AT80" s="387"/>
    </row>
    <row r="81" spans="1:46" s="68" customFormat="1" ht="18.75" x14ac:dyDescent="0.3">
      <c r="A81" s="67"/>
      <c r="B81" s="175">
        <v>74</v>
      </c>
      <c r="C81" s="176"/>
      <c r="D81" s="720"/>
      <c r="E81" s="720"/>
      <c r="F81" s="720"/>
      <c r="G81" s="720"/>
      <c r="H81" s="720"/>
      <c r="I81" s="720"/>
      <c r="J81" s="720"/>
      <c r="K81" s="720"/>
      <c r="L81" s="720"/>
      <c r="M81" s="725"/>
      <c r="N81" s="725"/>
      <c r="O81" s="417"/>
      <c r="P81" s="417"/>
      <c r="Q81" s="417"/>
      <c r="R81" s="417"/>
      <c r="S81" s="416" t="str">
        <f t="shared" si="4"/>
        <v/>
      </c>
      <c r="T81" s="416"/>
      <c r="U81" s="416"/>
      <c r="V81" s="416"/>
      <c r="W81" s="416"/>
      <c r="X81" s="416"/>
      <c r="Y81" s="416"/>
      <c r="Z81" s="385"/>
      <c r="AA81" s="385"/>
      <c r="AB81" s="385"/>
      <c r="AC81" s="385"/>
      <c r="AD81" s="385"/>
      <c r="AE81" s="385"/>
      <c r="AF81" s="385"/>
      <c r="AG81" s="385"/>
      <c r="AH81" s="396" t="str">
        <f t="shared" si="5"/>
        <v/>
      </c>
      <c r="AI81" s="396"/>
      <c r="AJ81" s="414"/>
      <c r="AK81" s="414"/>
      <c r="AL81" s="381" t="str">
        <f t="shared" si="6"/>
        <v/>
      </c>
      <c r="AM81" s="382"/>
      <c r="AN81" s="383"/>
      <c r="AO81" s="368" t="str">
        <f t="shared" si="3"/>
        <v/>
      </c>
      <c r="AS81" s="386" t="str">
        <f t="shared" si="7"/>
        <v/>
      </c>
      <c r="AT81" s="387"/>
    </row>
    <row r="82" spans="1:46" s="68" customFormat="1" ht="18.75" x14ac:dyDescent="0.3">
      <c r="A82" s="67"/>
      <c r="B82" s="175">
        <v>75</v>
      </c>
      <c r="C82" s="176"/>
      <c r="D82" s="720"/>
      <c r="E82" s="720"/>
      <c r="F82" s="720"/>
      <c r="G82" s="720"/>
      <c r="H82" s="720"/>
      <c r="I82" s="720"/>
      <c r="J82" s="720"/>
      <c r="K82" s="720"/>
      <c r="L82" s="720"/>
      <c r="M82" s="725"/>
      <c r="N82" s="725"/>
      <c r="O82" s="417"/>
      <c r="P82" s="417"/>
      <c r="Q82" s="417"/>
      <c r="R82" s="417"/>
      <c r="S82" s="416" t="str">
        <f t="shared" si="4"/>
        <v/>
      </c>
      <c r="T82" s="416"/>
      <c r="U82" s="416"/>
      <c r="V82" s="416"/>
      <c r="W82" s="416"/>
      <c r="X82" s="416"/>
      <c r="Y82" s="416"/>
      <c r="Z82" s="385"/>
      <c r="AA82" s="385"/>
      <c r="AB82" s="385"/>
      <c r="AC82" s="385"/>
      <c r="AD82" s="385"/>
      <c r="AE82" s="385"/>
      <c r="AF82" s="385"/>
      <c r="AG82" s="385"/>
      <c r="AH82" s="396" t="str">
        <f t="shared" si="5"/>
        <v/>
      </c>
      <c r="AI82" s="396"/>
      <c r="AJ82" s="414"/>
      <c r="AK82" s="414"/>
      <c r="AL82" s="381" t="str">
        <f t="shared" si="6"/>
        <v/>
      </c>
      <c r="AM82" s="382"/>
      <c r="AN82" s="383"/>
      <c r="AO82" s="368" t="str">
        <f t="shared" si="3"/>
        <v/>
      </c>
      <c r="AS82" s="386" t="str">
        <f t="shared" si="7"/>
        <v/>
      </c>
      <c r="AT82" s="387"/>
    </row>
    <row r="83" spans="1:46" s="68" customFormat="1" ht="18.75" x14ac:dyDescent="0.3">
      <c r="A83" s="67"/>
      <c r="B83" s="175">
        <v>76</v>
      </c>
      <c r="C83" s="176"/>
      <c r="D83" s="720"/>
      <c r="E83" s="720"/>
      <c r="F83" s="720"/>
      <c r="G83" s="720"/>
      <c r="H83" s="720"/>
      <c r="I83" s="720"/>
      <c r="J83" s="720"/>
      <c r="K83" s="720"/>
      <c r="L83" s="720"/>
      <c r="M83" s="725"/>
      <c r="N83" s="725"/>
      <c r="O83" s="417"/>
      <c r="P83" s="417"/>
      <c r="Q83" s="417"/>
      <c r="R83" s="417"/>
      <c r="S83" s="416" t="str">
        <f t="shared" si="4"/>
        <v/>
      </c>
      <c r="T83" s="416"/>
      <c r="U83" s="416"/>
      <c r="V83" s="416"/>
      <c r="W83" s="416"/>
      <c r="X83" s="416"/>
      <c r="Y83" s="416"/>
      <c r="Z83" s="385"/>
      <c r="AA83" s="385"/>
      <c r="AB83" s="385"/>
      <c r="AC83" s="385"/>
      <c r="AD83" s="385"/>
      <c r="AE83" s="385"/>
      <c r="AF83" s="385"/>
      <c r="AG83" s="385"/>
      <c r="AH83" s="396" t="str">
        <f t="shared" si="5"/>
        <v/>
      </c>
      <c r="AI83" s="396"/>
      <c r="AJ83" s="414"/>
      <c r="AK83" s="414"/>
      <c r="AL83" s="381" t="str">
        <f t="shared" si="6"/>
        <v/>
      </c>
      <c r="AM83" s="382"/>
      <c r="AN83" s="383"/>
      <c r="AO83" s="368" t="str">
        <f t="shared" si="3"/>
        <v/>
      </c>
      <c r="AS83" s="386" t="str">
        <f t="shared" si="7"/>
        <v/>
      </c>
      <c r="AT83" s="387"/>
    </row>
    <row r="84" spans="1:46" s="68" customFormat="1" ht="18.75" x14ac:dyDescent="0.3">
      <c r="A84" s="67"/>
      <c r="B84" s="175">
        <v>77</v>
      </c>
      <c r="C84" s="176"/>
      <c r="D84" s="720"/>
      <c r="E84" s="720"/>
      <c r="F84" s="720"/>
      <c r="G84" s="720"/>
      <c r="H84" s="720"/>
      <c r="I84" s="720"/>
      <c r="J84" s="720"/>
      <c r="K84" s="720"/>
      <c r="L84" s="720"/>
      <c r="M84" s="725"/>
      <c r="N84" s="725"/>
      <c r="O84" s="417"/>
      <c r="P84" s="417"/>
      <c r="Q84" s="417"/>
      <c r="R84" s="417"/>
      <c r="S84" s="416" t="str">
        <f t="shared" si="4"/>
        <v/>
      </c>
      <c r="T84" s="416"/>
      <c r="U84" s="416"/>
      <c r="V84" s="416"/>
      <c r="W84" s="416"/>
      <c r="X84" s="416"/>
      <c r="Y84" s="416"/>
      <c r="Z84" s="385"/>
      <c r="AA84" s="385"/>
      <c r="AB84" s="385"/>
      <c r="AC84" s="385"/>
      <c r="AD84" s="385"/>
      <c r="AE84" s="385"/>
      <c r="AF84" s="385"/>
      <c r="AG84" s="385"/>
      <c r="AH84" s="396" t="str">
        <f t="shared" si="5"/>
        <v/>
      </c>
      <c r="AI84" s="396"/>
      <c r="AJ84" s="414"/>
      <c r="AK84" s="414"/>
      <c r="AL84" s="381" t="str">
        <f t="shared" si="6"/>
        <v/>
      </c>
      <c r="AM84" s="382"/>
      <c r="AN84" s="383"/>
      <c r="AO84" s="368" t="str">
        <f t="shared" si="3"/>
        <v/>
      </c>
      <c r="AS84" s="386" t="str">
        <f t="shared" si="7"/>
        <v/>
      </c>
      <c r="AT84" s="387"/>
    </row>
    <row r="85" spans="1:46" s="68" customFormat="1" ht="18.75" x14ac:dyDescent="0.3">
      <c r="A85" s="67"/>
      <c r="B85" s="175">
        <v>78</v>
      </c>
      <c r="C85" s="176"/>
      <c r="D85" s="720"/>
      <c r="E85" s="720"/>
      <c r="F85" s="720"/>
      <c r="G85" s="720"/>
      <c r="H85" s="720"/>
      <c r="I85" s="720"/>
      <c r="J85" s="720"/>
      <c r="K85" s="720"/>
      <c r="L85" s="720"/>
      <c r="M85" s="725"/>
      <c r="N85" s="725"/>
      <c r="O85" s="417"/>
      <c r="P85" s="417"/>
      <c r="Q85" s="417"/>
      <c r="R85" s="417"/>
      <c r="S85" s="416" t="str">
        <f t="shared" si="4"/>
        <v/>
      </c>
      <c r="T85" s="416"/>
      <c r="U85" s="416"/>
      <c r="V85" s="416"/>
      <c r="W85" s="416"/>
      <c r="X85" s="416"/>
      <c r="Y85" s="416"/>
      <c r="Z85" s="385"/>
      <c r="AA85" s="385"/>
      <c r="AB85" s="385"/>
      <c r="AC85" s="385"/>
      <c r="AD85" s="385"/>
      <c r="AE85" s="385"/>
      <c r="AF85" s="385"/>
      <c r="AG85" s="385"/>
      <c r="AH85" s="396" t="str">
        <f t="shared" si="5"/>
        <v/>
      </c>
      <c r="AI85" s="396"/>
      <c r="AJ85" s="414"/>
      <c r="AK85" s="414"/>
      <c r="AL85" s="381" t="str">
        <f t="shared" si="6"/>
        <v/>
      </c>
      <c r="AM85" s="382"/>
      <c r="AN85" s="383"/>
      <c r="AO85" s="368" t="str">
        <f t="shared" si="3"/>
        <v/>
      </c>
      <c r="AS85" s="386" t="str">
        <f t="shared" si="7"/>
        <v/>
      </c>
      <c r="AT85" s="387"/>
    </row>
    <row r="86" spans="1:46" s="68" customFormat="1" ht="18.75" x14ac:dyDescent="0.3">
      <c r="A86" s="67"/>
      <c r="B86" s="175">
        <v>79</v>
      </c>
      <c r="C86" s="176"/>
      <c r="D86" s="720"/>
      <c r="E86" s="720"/>
      <c r="F86" s="720"/>
      <c r="G86" s="720"/>
      <c r="H86" s="720"/>
      <c r="I86" s="720"/>
      <c r="J86" s="720"/>
      <c r="K86" s="720"/>
      <c r="L86" s="720"/>
      <c r="M86" s="725"/>
      <c r="N86" s="725"/>
      <c r="O86" s="417"/>
      <c r="P86" s="417"/>
      <c r="Q86" s="417"/>
      <c r="R86" s="417"/>
      <c r="S86" s="416" t="str">
        <f t="shared" si="4"/>
        <v/>
      </c>
      <c r="T86" s="416"/>
      <c r="U86" s="416"/>
      <c r="V86" s="416"/>
      <c r="W86" s="416"/>
      <c r="X86" s="416"/>
      <c r="Y86" s="416"/>
      <c r="Z86" s="385"/>
      <c r="AA86" s="385"/>
      <c r="AB86" s="385"/>
      <c r="AC86" s="385"/>
      <c r="AD86" s="385"/>
      <c r="AE86" s="385"/>
      <c r="AF86" s="385"/>
      <c r="AG86" s="385"/>
      <c r="AH86" s="396" t="str">
        <f t="shared" si="5"/>
        <v/>
      </c>
      <c r="AI86" s="396"/>
      <c r="AJ86" s="414"/>
      <c r="AK86" s="414"/>
      <c r="AL86" s="381" t="str">
        <f t="shared" si="6"/>
        <v/>
      </c>
      <c r="AM86" s="382"/>
      <c r="AN86" s="383"/>
      <c r="AO86" s="368" t="str">
        <f t="shared" si="3"/>
        <v/>
      </c>
      <c r="AS86" s="386" t="str">
        <f t="shared" si="7"/>
        <v/>
      </c>
      <c r="AT86" s="387"/>
    </row>
    <row r="87" spans="1:46" s="68" customFormat="1" ht="18.75" x14ac:dyDescent="0.3">
      <c r="A87" s="67"/>
      <c r="B87" s="175">
        <v>80</v>
      </c>
      <c r="C87" s="176"/>
      <c r="D87" s="720"/>
      <c r="E87" s="720"/>
      <c r="F87" s="720"/>
      <c r="G87" s="720"/>
      <c r="H87" s="720"/>
      <c r="I87" s="720"/>
      <c r="J87" s="720"/>
      <c r="K87" s="720"/>
      <c r="L87" s="720"/>
      <c r="M87" s="725"/>
      <c r="N87" s="725"/>
      <c r="O87" s="417"/>
      <c r="P87" s="417"/>
      <c r="Q87" s="417"/>
      <c r="R87" s="417"/>
      <c r="S87" s="416" t="str">
        <f t="shared" si="4"/>
        <v/>
      </c>
      <c r="T87" s="416"/>
      <c r="U87" s="416"/>
      <c r="V87" s="416"/>
      <c r="W87" s="416"/>
      <c r="X87" s="416"/>
      <c r="Y87" s="416"/>
      <c r="Z87" s="385"/>
      <c r="AA87" s="385"/>
      <c r="AB87" s="385"/>
      <c r="AC87" s="385"/>
      <c r="AD87" s="385"/>
      <c r="AE87" s="385"/>
      <c r="AF87" s="385"/>
      <c r="AG87" s="385"/>
      <c r="AH87" s="396" t="str">
        <f t="shared" si="5"/>
        <v/>
      </c>
      <c r="AI87" s="396"/>
      <c r="AJ87" s="414"/>
      <c r="AK87" s="414"/>
      <c r="AL87" s="381" t="str">
        <f t="shared" si="6"/>
        <v/>
      </c>
      <c r="AM87" s="382"/>
      <c r="AN87" s="383"/>
      <c r="AO87" s="368" t="str">
        <f t="shared" si="3"/>
        <v/>
      </c>
      <c r="AS87" s="386" t="str">
        <f t="shared" si="7"/>
        <v/>
      </c>
      <c r="AT87" s="387"/>
    </row>
    <row r="88" spans="1:46" s="68" customFormat="1" ht="18.75" x14ac:dyDescent="0.3">
      <c r="A88" s="67"/>
      <c r="B88" s="175">
        <v>81</v>
      </c>
      <c r="C88" s="176"/>
      <c r="D88" s="720"/>
      <c r="E88" s="720"/>
      <c r="F88" s="720"/>
      <c r="G88" s="720"/>
      <c r="H88" s="720"/>
      <c r="I88" s="720"/>
      <c r="J88" s="720"/>
      <c r="K88" s="720"/>
      <c r="L88" s="720"/>
      <c r="M88" s="725"/>
      <c r="N88" s="725"/>
      <c r="O88" s="417"/>
      <c r="P88" s="417"/>
      <c r="Q88" s="417"/>
      <c r="R88" s="417"/>
      <c r="S88" s="416" t="str">
        <f t="shared" si="4"/>
        <v/>
      </c>
      <c r="T88" s="416"/>
      <c r="U88" s="416"/>
      <c r="V88" s="416"/>
      <c r="W88" s="416"/>
      <c r="X88" s="416"/>
      <c r="Y88" s="416"/>
      <c r="Z88" s="385"/>
      <c r="AA88" s="385"/>
      <c r="AB88" s="385"/>
      <c r="AC88" s="385"/>
      <c r="AD88" s="385"/>
      <c r="AE88" s="385"/>
      <c r="AF88" s="385"/>
      <c r="AG88" s="385"/>
      <c r="AH88" s="396" t="str">
        <f t="shared" si="5"/>
        <v/>
      </c>
      <c r="AI88" s="396"/>
      <c r="AJ88" s="414"/>
      <c r="AK88" s="414"/>
      <c r="AL88" s="381" t="str">
        <f t="shared" si="6"/>
        <v/>
      </c>
      <c r="AM88" s="382"/>
      <c r="AN88" s="383"/>
      <c r="AO88" s="368" t="str">
        <f t="shared" si="3"/>
        <v/>
      </c>
      <c r="AS88" s="386" t="str">
        <f t="shared" si="7"/>
        <v/>
      </c>
      <c r="AT88" s="387"/>
    </row>
    <row r="89" spans="1:46" s="68" customFormat="1" ht="18.75" x14ac:dyDescent="0.3">
      <c r="A89" s="67"/>
      <c r="B89" s="175">
        <v>82</v>
      </c>
      <c r="C89" s="176"/>
      <c r="D89" s="720"/>
      <c r="E89" s="720"/>
      <c r="F89" s="720"/>
      <c r="G89" s="720"/>
      <c r="H89" s="720"/>
      <c r="I89" s="720"/>
      <c r="J89" s="720"/>
      <c r="K89" s="720"/>
      <c r="L89" s="720"/>
      <c r="M89" s="725"/>
      <c r="N89" s="725"/>
      <c r="O89" s="417"/>
      <c r="P89" s="417"/>
      <c r="Q89" s="417"/>
      <c r="R89" s="417"/>
      <c r="S89" s="416" t="str">
        <f t="shared" si="4"/>
        <v/>
      </c>
      <c r="T89" s="416"/>
      <c r="U89" s="416"/>
      <c r="V89" s="416"/>
      <c r="W89" s="416"/>
      <c r="X89" s="416"/>
      <c r="Y89" s="416"/>
      <c r="Z89" s="385"/>
      <c r="AA89" s="385"/>
      <c r="AB89" s="385"/>
      <c r="AC89" s="385"/>
      <c r="AD89" s="385"/>
      <c r="AE89" s="385"/>
      <c r="AF89" s="385"/>
      <c r="AG89" s="385"/>
      <c r="AH89" s="396" t="str">
        <f t="shared" si="5"/>
        <v/>
      </c>
      <c r="AI89" s="396"/>
      <c r="AJ89" s="414"/>
      <c r="AK89" s="414"/>
      <c r="AL89" s="381" t="str">
        <f t="shared" si="6"/>
        <v/>
      </c>
      <c r="AM89" s="382"/>
      <c r="AN89" s="383"/>
      <c r="AO89" s="368" t="str">
        <f t="shared" si="3"/>
        <v/>
      </c>
      <c r="AS89" s="386" t="str">
        <f t="shared" si="7"/>
        <v/>
      </c>
      <c r="AT89" s="387"/>
    </row>
    <row r="90" spans="1:46" s="68" customFormat="1" ht="18.75" x14ac:dyDescent="0.3">
      <c r="A90" s="67"/>
      <c r="B90" s="175">
        <v>83</v>
      </c>
      <c r="C90" s="176"/>
      <c r="D90" s="720"/>
      <c r="E90" s="720"/>
      <c r="F90" s="720"/>
      <c r="G90" s="720"/>
      <c r="H90" s="720"/>
      <c r="I90" s="720"/>
      <c r="J90" s="720"/>
      <c r="K90" s="720"/>
      <c r="L90" s="720"/>
      <c r="M90" s="725"/>
      <c r="N90" s="725"/>
      <c r="O90" s="417"/>
      <c r="P90" s="417"/>
      <c r="Q90" s="417"/>
      <c r="R90" s="417"/>
      <c r="S90" s="416" t="str">
        <f t="shared" si="4"/>
        <v/>
      </c>
      <c r="T90" s="416"/>
      <c r="U90" s="416"/>
      <c r="V90" s="416"/>
      <c r="W90" s="416"/>
      <c r="X90" s="416"/>
      <c r="Y90" s="416"/>
      <c r="Z90" s="385"/>
      <c r="AA90" s="385"/>
      <c r="AB90" s="385"/>
      <c r="AC90" s="385"/>
      <c r="AD90" s="385"/>
      <c r="AE90" s="385"/>
      <c r="AF90" s="385"/>
      <c r="AG90" s="385"/>
      <c r="AH90" s="396" t="str">
        <f t="shared" si="5"/>
        <v/>
      </c>
      <c r="AI90" s="396"/>
      <c r="AJ90" s="414"/>
      <c r="AK90" s="414"/>
      <c r="AL90" s="381" t="str">
        <f t="shared" si="6"/>
        <v/>
      </c>
      <c r="AM90" s="382"/>
      <c r="AN90" s="383"/>
      <c r="AO90" s="368" t="str">
        <f t="shared" si="3"/>
        <v/>
      </c>
      <c r="AS90" s="386" t="str">
        <f t="shared" si="7"/>
        <v/>
      </c>
      <c r="AT90" s="387"/>
    </row>
    <row r="91" spans="1:46" s="68" customFormat="1" ht="18.75" x14ac:dyDescent="0.3">
      <c r="A91" s="67"/>
      <c r="B91" s="175">
        <v>84</v>
      </c>
      <c r="C91" s="176"/>
      <c r="D91" s="720"/>
      <c r="E91" s="720"/>
      <c r="F91" s="720"/>
      <c r="G91" s="720"/>
      <c r="H91" s="720"/>
      <c r="I91" s="720"/>
      <c r="J91" s="720"/>
      <c r="K91" s="720"/>
      <c r="L91" s="720"/>
      <c r="M91" s="725"/>
      <c r="N91" s="725"/>
      <c r="O91" s="724"/>
      <c r="P91" s="724"/>
      <c r="Q91" s="724"/>
      <c r="R91" s="724"/>
      <c r="S91" s="416" t="str">
        <f t="shared" si="4"/>
        <v/>
      </c>
      <c r="T91" s="416"/>
      <c r="U91" s="416"/>
      <c r="V91" s="416"/>
      <c r="W91" s="416"/>
      <c r="X91" s="416"/>
      <c r="Y91" s="416"/>
      <c r="Z91" s="385"/>
      <c r="AA91" s="385"/>
      <c r="AB91" s="385"/>
      <c r="AC91" s="385"/>
      <c r="AD91" s="385"/>
      <c r="AE91" s="385"/>
      <c r="AF91" s="385"/>
      <c r="AG91" s="385"/>
      <c r="AH91" s="396" t="str">
        <f t="shared" si="5"/>
        <v/>
      </c>
      <c r="AI91" s="396"/>
      <c r="AJ91" s="414"/>
      <c r="AK91" s="414"/>
      <c r="AL91" s="381" t="str">
        <f t="shared" si="6"/>
        <v/>
      </c>
      <c r="AM91" s="382"/>
      <c r="AN91" s="383"/>
      <c r="AO91" s="368" t="str">
        <f t="shared" si="3"/>
        <v/>
      </c>
      <c r="AS91" s="386" t="str">
        <f t="shared" si="7"/>
        <v/>
      </c>
      <c r="AT91" s="387"/>
    </row>
    <row r="92" spans="1:46" ht="18.75" x14ac:dyDescent="0.3">
      <c r="B92" s="706"/>
      <c r="C92" s="707"/>
      <c r="D92" s="714" t="s">
        <v>120</v>
      </c>
      <c r="E92" s="714"/>
      <c r="F92" s="714"/>
      <c r="G92" s="714"/>
      <c r="H92" s="714"/>
      <c r="I92" s="714"/>
      <c r="J92" s="714"/>
      <c r="K92" s="714"/>
      <c r="L92" s="714"/>
      <c r="M92" s="694">
        <f>SUM(M71:N91)</f>
        <v>0</v>
      </c>
      <c r="N92" s="694"/>
      <c r="O92" s="695"/>
      <c r="P92" s="695"/>
      <c r="Q92" s="695"/>
      <c r="R92" s="695"/>
      <c r="S92" s="726">
        <f>SUM(S71:Y91)</f>
        <v>0</v>
      </c>
      <c r="T92" s="726"/>
      <c r="U92" s="726"/>
      <c r="V92" s="726"/>
      <c r="W92" s="726"/>
      <c r="X92" s="726"/>
      <c r="Y92" s="726"/>
      <c r="Z92" s="411">
        <f>SUM(Z71:Z91)</f>
        <v>0</v>
      </c>
      <c r="AA92" s="411"/>
      <c r="AB92" s="411"/>
      <c r="AC92" s="411"/>
      <c r="AD92" s="411"/>
      <c r="AE92" s="411">
        <f>SUM(AE71:AE91)</f>
        <v>0</v>
      </c>
      <c r="AF92" s="411">
        <f>SUM(AF71:AG91)</f>
        <v>0</v>
      </c>
      <c r="AG92" s="411"/>
      <c r="AH92" s="411">
        <f>SUM(AH71:AI91)</f>
        <v>0</v>
      </c>
      <c r="AI92" s="411"/>
      <c r="AJ92" s="440"/>
      <c r="AK92" s="440"/>
      <c r="AL92" s="411">
        <f>SUM(AL71:AN91)</f>
        <v>0</v>
      </c>
      <c r="AM92" s="411"/>
      <c r="AN92" s="411"/>
      <c r="AO92" s="367">
        <f>SUM(AO71:AO91)</f>
        <v>0</v>
      </c>
      <c r="AS92" s="379">
        <f>SUM(AS71:AT91)</f>
        <v>0</v>
      </c>
      <c r="AT92" s="380"/>
    </row>
    <row r="93" spans="1:46" ht="8.25" customHeight="1" x14ac:dyDescent="0.2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R93" s="50"/>
      <c r="S93" s="50"/>
      <c r="T93" s="50"/>
      <c r="U93" s="50"/>
      <c r="AA93" s="51"/>
      <c r="AB93" s="51"/>
      <c r="AC93" s="51"/>
    </row>
    <row r="94" spans="1:46" s="3" customFormat="1" ht="15.75" customHeight="1" x14ac:dyDescent="0.25">
      <c r="B94" s="727" t="s">
        <v>141</v>
      </c>
      <c r="C94" s="728"/>
      <c r="D94" s="728"/>
      <c r="E94" s="728"/>
      <c r="F94" s="728"/>
      <c r="G94" s="729"/>
      <c r="H94" s="715" t="str">
        <f>R41</f>
        <v xml:space="preserve">בעת מילוי הטופס יש לרשום מידע בלתי מסווג בלבד </v>
      </c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7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441" t="s">
        <v>121</v>
      </c>
      <c r="AK94" s="441"/>
      <c r="AL94" s="703">
        <f>AL92*M106</f>
        <v>0</v>
      </c>
      <c r="AM94" s="704"/>
      <c r="AN94" s="705"/>
    </row>
    <row r="96" spans="1:46" s="3" customFormat="1" x14ac:dyDescent="0.2">
      <c r="B96" s="34" t="s">
        <v>42</v>
      </c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AI96" s="8"/>
      <c r="AJ96" s="8"/>
    </row>
    <row r="97" spans="1:40" s="3" customFormat="1" ht="8.25" customHeight="1" x14ac:dyDescent="0.2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R97" s="50"/>
      <c r="S97" s="50"/>
      <c r="T97" s="50"/>
      <c r="U97" s="50"/>
      <c r="AA97" s="51"/>
      <c r="AB97" s="51"/>
      <c r="AC97" s="51"/>
      <c r="AI97" s="8"/>
      <c r="AJ97" s="8"/>
    </row>
    <row r="98" spans="1:40" s="3" customFormat="1" x14ac:dyDescent="0.2">
      <c r="B98" s="69"/>
      <c r="C98" s="438" t="s">
        <v>0</v>
      </c>
      <c r="D98" s="438"/>
      <c r="E98" s="438"/>
      <c r="F98" s="438"/>
      <c r="G98" s="438"/>
      <c r="H98" s="438"/>
      <c r="I98" s="438"/>
      <c r="J98" s="438"/>
      <c r="K98" s="438"/>
      <c r="L98" s="439"/>
      <c r="M98" s="696">
        <f>'שורות 21-1'!M98:Q98</f>
        <v>0</v>
      </c>
      <c r="N98" s="697"/>
      <c r="O98" s="697"/>
      <c r="P98" s="697"/>
      <c r="Q98" s="698"/>
      <c r="R98" s="398" t="s">
        <v>50</v>
      </c>
      <c r="S98" s="399"/>
      <c r="T98" s="399"/>
      <c r="U98" s="400"/>
      <c r="V98" s="711">
        <f>'שורות 21-1'!V98:AC98</f>
        <v>0</v>
      </c>
      <c r="W98" s="712"/>
      <c r="X98" s="712"/>
      <c r="Y98" s="712"/>
      <c r="Z98" s="712"/>
      <c r="AA98" s="712"/>
      <c r="AB98" s="712"/>
      <c r="AC98" s="713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spans="1:40" s="3" customFormat="1" ht="8.25" customHeight="1" x14ac:dyDescent="0.2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R99" s="50"/>
      <c r="S99" s="50"/>
      <c r="T99" s="50"/>
      <c r="U99" s="50"/>
      <c r="AA99" s="51"/>
      <c r="AB99" s="51"/>
      <c r="AC99" s="51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spans="1:40" s="3" customFormat="1" x14ac:dyDescent="0.2">
      <c r="B100" s="50"/>
      <c r="C100" s="437" t="s">
        <v>2</v>
      </c>
      <c r="D100" s="438"/>
      <c r="E100" s="438"/>
      <c r="F100" s="438"/>
      <c r="G100" s="438"/>
      <c r="H100" s="438"/>
      <c r="I100" s="438"/>
      <c r="J100" s="438"/>
      <c r="K100" s="438"/>
      <c r="L100" s="439"/>
      <c r="M100" s="696">
        <f>'שורות 21-1'!M100:Q100</f>
        <v>0</v>
      </c>
      <c r="N100" s="697"/>
      <c r="O100" s="697"/>
      <c r="P100" s="697"/>
      <c r="Q100" s="698"/>
      <c r="R100" s="398" t="s">
        <v>50</v>
      </c>
      <c r="S100" s="399"/>
      <c r="T100" s="399"/>
      <c r="U100" s="400"/>
      <c r="V100" s="711">
        <f>'שורות 21-1'!V100:AC100</f>
        <v>0</v>
      </c>
      <c r="W100" s="712"/>
      <c r="X100" s="712"/>
      <c r="Y100" s="712"/>
      <c r="Z100" s="712"/>
      <c r="AA100" s="712"/>
      <c r="AB100" s="712"/>
      <c r="AC100" s="713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spans="1:40" s="3" customFormat="1" ht="8.25" customHeight="1" x14ac:dyDescent="0.2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R101" s="50"/>
      <c r="S101" s="50"/>
      <c r="T101" s="50"/>
      <c r="U101" s="50"/>
      <c r="AA101" s="51"/>
      <c r="AB101" s="51"/>
      <c r="AC101" s="51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spans="1:40" s="3" customFormat="1" x14ac:dyDescent="0.2">
      <c r="B102" s="50"/>
      <c r="C102" s="721" t="str">
        <f>'שורות 63-43'!C102:L102</f>
        <v>מדד החודש האחרון בו ניתנו השירותים, שבגינם נדרש תשלום בחשבון זה</v>
      </c>
      <c r="D102" s="722"/>
      <c r="E102" s="722"/>
      <c r="F102" s="722"/>
      <c r="G102" s="722"/>
      <c r="H102" s="722"/>
      <c r="I102" s="722"/>
      <c r="J102" s="722"/>
      <c r="K102" s="722"/>
      <c r="L102" s="723"/>
      <c r="M102" s="699">
        <f>'שורות 21-1'!M102:Q102</f>
        <v>0</v>
      </c>
      <c r="N102" s="700"/>
      <c r="O102" s="700"/>
      <c r="P102" s="700"/>
      <c r="Q102" s="701"/>
      <c r="R102" s="398" t="s">
        <v>50</v>
      </c>
      <c r="S102" s="399"/>
      <c r="T102" s="399"/>
      <c r="U102" s="400"/>
      <c r="V102" s="711">
        <f>'שורות 21-1'!V102:AC102</f>
        <v>0</v>
      </c>
      <c r="W102" s="712"/>
      <c r="X102" s="712"/>
      <c r="Y102" s="712"/>
      <c r="Z102" s="712"/>
      <c r="AA102" s="712"/>
      <c r="AB102" s="712"/>
      <c r="AC102" s="713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spans="1:40" s="3" customFormat="1" ht="8.25" customHeight="1" x14ac:dyDescent="0.2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R103" s="50"/>
      <c r="S103" s="50"/>
      <c r="T103" s="50"/>
      <c r="U103" s="50"/>
      <c r="AA103" s="51"/>
      <c r="AB103" s="51"/>
      <c r="AC103" s="51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spans="1:40" s="3" customFormat="1" x14ac:dyDescent="0.2">
      <c r="B104" s="50"/>
      <c r="C104" s="437" t="s">
        <v>51</v>
      </c>
      <c r="D104" s="438"/>
      <c r="E104" s="438"/>
      <c r="F104" s="438"/>
      <c r="G104" s="438"/>
      <c r="H104" s="438"/>
      <c r="I104" s="438"/>
      <c r="J104" s="438"/>
      <c r="K104" s="438"/>
      <c r="L104" s="708"/>
      <c r="M104" s="709">
        <f>'שורות 21-1'!M104:Q104</f>
        <v>0</v>
      </c>
      <c r="N104" s="710"/>
      <c r="O104" s="710"/>
      <c r="P104" s="710"/>
      <c r="Q104" s="710"/>
      <c r="R104" s="127"/>
      <c r="S104" s="127"/>
      <c r="T104" s="114"/>
      <c r="U104" s="114"/>
      <c r="V104" s="184"/>
      <c r="W104" s="184"/>
      <c r="X104" s="184"/>
      <c r="Y104" s="184"/>
      <c r="Z104" s="184"/>
      <c r="AA104" s="184"/>
      <c r="AB104" s="184"/>
      <c r="AC104" s="184"/>
      <c r="AD104" s="21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spans="1:40" s="3" customFormat="1" ht="8.25" customHeight="1" x14ac:dyDescent="0.2">
      <c r="B105" s="50"/>
      <c r="C105" s="70"/>
      <c r="D105" s="70"/>
      <c r="E105" s="70"/>
      <c r="F105" s="50"/>
      <c r="G105" s="50"/>
      <c r="H105" s="50"/>
      <c r="I105" s="50"/>
      <c r="J105" s="50"/>
      <c r="K105" s="50"/>
      <c r="L105" s="50"/>
      <c r="R105" s="50"/>
      <c r="S105" s="50"/>
      <c r="T105" s="50"/>
      <c r="U105" s="50"/>
      <c r="V105" s="114"/>
      <c r="W105" s="114"/>
      <c r="X105" s="114"/>
      <c r="Y105" s="114"/>
      <c r="Z105" s="114"/>
      <c r="AA105" s="51"/>
      <c r="AB105" s="51"/>
      <c r="AC105" s="51"/>
      <c r="AI105" s="8"/>
      <c r="AJ105" s="8"/>
    </row>
    <row r="106" spans="1:40" s="3" customFormat="1" ht="17.25" customHeight="1" x14ac:dyDescent="0.2">
      <c r="B106" s="50"/>
      <c r="C106" s="398" t="s">
        <v>66</v>
      </c>
      <c r="D106" s="399"/>
      <c r="E106" s="399"/>
      <c r="F106" s="399"/>
      <c r="G106" s="399"/>
      <c r="H106" s="399"/>
      <c r="I106" s="399"/>
      <c r="J106" s="399"/>
      <c r="K106" s="399"/>
      <c r="L106" s="681"/>
      <c r="M106" s="682">
        <f>'שורות 21-1'!M106:Q106</f>
        <v>0</v>
      </c>
      <c r="N106" s="683"/>
      <c r="O106" s="683"/>
      <c r="P106" s="683"/>
      <c r="Q106" s="683"/>
      <c r="R106" s="5"/>
      <c r="S106" s="5"/>
      <c r="T106" s="5"/>
      <c r="U106" s="114"/>
      <c r="V106" s="114"/>
      <c r="W106" s="114"/>
      <c r="X106" s="114"/>
      <c r="Y106" s="114"/>
      <c r="Z106" s="114"/>
      <c r="AA106" s="114"/>
      <c r="AB106" s="114"/>
      <c r="AC106" s="5"/>
      <c r="AI106" s="8"/>
      <c r="AJ106" s="8"/>
    </row>
    <row r="107" spans="1:40" s="3" customFormat="1" ht="13.5" thickBot="1" x14ac:dyDescent="0.25">
      <c r="AI107" s="8"/>
      <c r="AJ107" s="8"/>
    </row>
    <row r="108" spans="1:40" s="3" customFormat="1" ht="13.5" customHeight="1" thickBot="1" x14ac:dyDescent="0.25">
      <c r="B108" s="680" t="s">
        <v>31</v>
      </c>
      <c r="C108" s="680"/>
      <c r="D108" s="680"/>
      <c r="E108" s="680"/>
      <c r="F108" s="680"/>
      <c r="G108" s="680"/>
      <c r="H108" s="718" t="s">
        <v>44</v>
      </c>
      <c r="I108" s="718"/>
      <c r="J108" s="718"/>
      <c r="K108" s="718"/>
      <c r="L108" s="719"/>
      <c r="M108" s="418" t="s">
        <v>122</v>
      </c>
      <c r="N108" s="418"/>
      <c r="O108" s="418"/>
      <c r="P108" s="418"/>
      <c r="Q108" s="418"/>
      <c r="R108" s="418"/>
      <c r="S108" s="418"/>
      <c r="T108" s="418"/>
      <c r="U108" s="418"/>
      <c r="V108" s="418"/>
      <c r="W108" s="418" t="s">
        <v>123</v>
      </c>
      <c r="X108" s="418"/>
      <c r="Y108" s="418"/>
      <c r="Z108" s="418"/>
      <c r="AA108" s="418"/>
      <c r="AB108" s="418"/>
      <c r="AC108" s="418"/>
      <c r="AD108" s="418"/>
      <c r="AE108" s="418"/>
      <c r="AF108" s="185"/>
      <c r="AG108" s="415" t="s">
        <v>4</v>
      </c>
      <c r="AH108" s="415"/>
      <c r="AI108" s="415"/>
      <c r="AJ108" s="415"/>
      <c r="AK108" s="415"/>
      <c r="AL108" s="415"/>
      <c r="AM108" s="415"/>
      <c r="AN108" s="415"/>
    </row>
    <row r="109" spans="1:40" ht="17.25" thickBot="1" x14ac:dyDescent="0.25">
      <c r="B109" s="680" t="s">
        <v>11</v>
      </c>
      <c r="C109" s="680"/>
      <c r="D109" s="680"/>
      <c r="E109" s="680"/>
      <c r="F109" s="680"/>
      <c r="G109" s="680"/>
      <c r="H109" s="718"/>
      <c r="I109" s="718"/>
      <c r="J109" s="718"/>
      <c r="K109" s="718"/>
      <c r="L109" s="719"/>
      <c r="M109" s="418"/>
      <c r="N109" s="418"/>
      <c r="O109" s="418"/>
      <c r="P109" s="418"/>
      <c r="Q109" s="418"/>
      <c r="R109" s="418"/>
      <c r="S109" s="418"/>
      <c r="T109" s="418"/>
      <c r="U109" s="418"/>
      <c r="V109" s="418"/>
      <c r="W109" s="418"/>
      <c r="X109" s="418"/>
      <c r="Y109" s="418"/>
      <c r="Z109" s="418"/>
      <c r="AA109" s="418"/>
      <c r="AB109" s="418"/>
      <c r="AC109" s="418"/>
      <c r="AD109" s="418"/>
      <c r="AE109" s="418"/>
      <c r="AF109" s="186"/>
      <c r="AG109" s="415" t="s">
        <v>12</v>
      </c>
      <c r="AH109" s="415"/>
      <c r="AI109" s="415"/>
      <c r="AJ109" s="415"/>
      <c r="AK109" s="415" t="s">
        <v>13</v>
      </c>
      <c r="AL109" s="415"/>
      <c r="AM109" s="415"/>
      <c r="AN109" s="415"/>
    </row>
    <row r="110" spans="1:40" ht="31.5" customHeight="1" thickBot="1" x14ac:dyDescent="0.25">
      <c r="B110" s="172"/>
      <c r="C110" s="810">
        <f>'שורות 21-1'!C110:F110</f>
        <v>0.17</v>
      </c>
      <c r="D110" s="810"/>
      <c r="E110" s="810"/>
      <c r="F110" s="810"/>
      <c r="G110" s="173"/>
      <c r="H110" s="718"/>
      <c r="I110" s="718"/>
      <c r="J110" s="718"/>
      <c r="K110" s="718"/>
      <c r="L110" s="719"/>
      <c r="M110" s="418" t="s">
        <v>14</v>
      </c>
      <c r="N110" s="418"/>
      <c r="O110" s="418"/>
      <c r="P110" s="418"/>
      <c r="Q110" s="418"/>
      <c r="R110" s="702" t="s">
        <v>15</v>
      </c>
      <c r="S110" s="702"/>
      <c r="T110" s="702"/>
      <c r="U110" s="702"/>
      <c r="V110" s="702"/>
      <c r="W110" s="418" t="s">
        <v>14</v>
      </c>
      <c r="X110" s="418"/>
      <c r="Y110" s="418"/>
      <c r="Z110" s="418"/>
      <c r="AA110" s="418"/>
      <c r="AB110" s="418"/>
      <c r="AC110" s="668" t="s">
        <v>15</v>
      </c>
      <c r="AD110" s="668"/>
      <c r="AE110" s="668"/>
      <c r="AF110" s="186"/>
      <c r="AG110" s="418" t="s">
        <v>14</v>
      </c>
      <c r="AH110" s="418"/>
      <c r="AI110" s="412" t="s">
        <v>15</v>
      </c>
      <c r="AJ110" s="413"/>
      <c r="AK110" s="418" t="s">
        <v>14</v>
      </c>
      <c r="AL110" s="418"/>
      <c r="AM110" s="418"/>
      <c r="AN110" s="211" t="s">
        <v>15</v>
      </c>
    </row>
    <row r="111" spans="1:40" s="68" customFormat="1" ht="21" customHeight="1" thickBot="1" x14ac:dyDescent="0.25">
      <c r="A111" s="67"/>
      <c r="B111" s="685" t="s">
        <v>16</v>
      </c>
      <c r="C111" s="685"/>
      <c r="D111" s="685"/>
      <c r="E111" s="685"/>
      <c r="F111" s="685"/>
      <c r="G111" s="685"/>
      <c r="H111" s="684" t="s">
        <v>105</v>
      </c>
      <c r="I111" s="684"/>
      <c r="J111" s="684"/>
      <c r="K111" s="684"/>
      <c r="L111" s="174"/>
      <c r="M111" s="811">
        <f>AG111+W111</f>
        <v>0</v>
      </c>
      <c r="N111" s="811"/>
      <c r="O111" s="811"/>
      <c r="P111" s="811"/>
      <c r="Q111" s="811"/>
      <c r="R111" s="811"/>
      <c r="S111" s="811"/>
      <c r="T111" s="811"/>
      <c r="U111" s="811"/>
      <c r="V111" s="811"/>
      <c r="W111" s="812">
        <f>AE92</f>
        <v>0</v>
      </c>
      <c r="X111" s="812"/>
      <c r="Y111" s="812"/>
      <c r="Z111" s="812"/>
      <c r="AA111" s="812"/>
      <c r="AB111" s="812"/>
      <c r="AC111" s="813"/>
      <c r="AD111" s="813"/>
      <c r="AE111" s="813"/>
      <c r="AF111" s="270"/>
      <c r="AG111" s="811">
        <f>AL92</f>
        <v>0</v>
      </c>
      <c r="AH111" s="811"/>
      <c r="AI111" s="814"/>
      <c r="AJ111" s="815"/>
      <c r="AK111" s="811">
        <f>IF(AG111="","",(1+$C$110)*AG111)</f>
        <v>0</v>
      </c>
      <c r="AL111" s="811"/>
      <c r="AM111" s="811"/>
      <c r="AN111" s="271"/>
    </row>
    <row r="112" spans="1:40" s="68" customFormat="1" ht="18.75" customHeight="1" thickBot="1" x14ac:dyDescent="0.25">
      <c r="A112" s="67"/>
      <c r="B112" s="685"/>
      <c r="C112" s="685"/>
      <c r="D112" s="685"/>
      <c r="E112" s="685"/>
      <c r="F112" s="685"/>
      <c r="G112" s="685"/>
      <c r="H112" s="569" t="s">
        <v>17</v>
      </c>
      <c r="I112" s="569"/>
      <c r="J112" s="569"/>
      <c r="K112" s="569"/>
      <c r="L112" s="174"/>
      <c r="M112" s="811" t="str">
        <f>IF(AG112="",IF(W112="","",W112),AG112+W112)</f>
        <v/>
      </c>
      <c r="N112" s="811"/>
      <c r="O112" s="811"/>
      <c r="P112" s="811"/>
      <c r="Q112" s="811"/>
      <c r="R112" s="811"/>
      <c r="S112" s="811"/>
      <c r="T112" s="811"/>
      <c r="U112" s="811"/>
      <c r="V112" s="811"/>
      <c r="W112" s="816"/>
      <c r="X112" s="816"/>
      <c r="Y112" s="816"/>
      <c r="Z112" s="816"/>
      <c r="AA112" s="816"/>
      <c r="AB112" s="816"/>
      <c r="AC112" s="813"/>
      <c r="AD112" s="813"/>
      <c r="AE112" s="813"/>
      <c r="AF112" s="270"/>
      <c r="AG112" s="817"/>
      <c r="AH112" s="817"/>
      <c r="AI112" s="814"/>
      <c r="AJ112" s="815"/>
      <c r="AK112" s="811" t="str">
        <f t="shared" ref="AK112:AK114" si="8">IF(AG112="","",(1+$C$110)*AG112)</f>
        <v/>
      </c>
      <c r="AL112" s="811"/>
      <c r="AM112" s="811"/>
      <c r="AN112" s="271"/>
    </row>
    <row r="113" spans="1:40" s="68" customFormat="1" ht="18.75" customHeight="1" thickBot="1" x14ac:dyDescent="0.25">
      <c r="A113" s="67"/>
      <c r="B113" s="568" t="s">
        <v>98</v>
      </c>
      <c r="C113" s="568"/>
      <c r="D113" s="568"/>
      <c r="E113" s="568"/>
      <c r="F113" s="568"/>
      <c r="G113" s="568"/>
      <c r="H113" s="569" t="s">
        <v>18</v>
      </c>
      <c r="I113" s="569"/>
      <c r="J113" s="569"/>
      <c r="K113" s="569"/>
      <c r="L113" s="174"/>
      <c r="M113" s="811" t="str">
        <f>IF(AG113="",IF(W113="","",W113),AG113+W113)</f>
        <v/>
      </c>
      <c r="N113" s="811"/>
      <c r="O113" s="811"/>
      <c r="P113" s="811"/>
      <c r="Q113" s="811"/>
      <c r="R113" s="811"/>
      <c r="S113" s="811"/>
      <c r="T113" s="811"/>
      <c r="U113" s="811"/>
      <c r="V113" s="811"/>
      <c r="W113" s="816"/>
      <c r="X113" s="816"/>
      <c r="Y113" s="816"/>
      <c r="Z113" s="816"/>
      <c r="AA113" s="816"/>
      <c r="AB113" s="816"/>
      <c r="AC113" s="813"/>
      <c r="AD113" s="813"/>
      <c r="AE113" s="813"/>
      <c r="AF113" s="270"/>
      <c r="AG113" s="817"/>
      <c r="AH113" s="817"/>
      <c r="AI113" s="814"/>
      <c r="AJ113" s="815"/>
      <c r="AK113" s="811" t="str">
        <f t="shared" si="8"/>
        <v/>
      </c>
      <c r="AL113" s="811"/>
      <c r="AM113" s="811"/>
      <c r="AN113" s="271"/>
    </row>
    <row r="114" spans="1:40" s="68" customFormat="1" ht="24.75" customHeight="1" thickBot="1" x14ac:dyDescent="0.25">
      <c r="A114" s="67"/>
      <c r="B114" s="568"/>
      <c r="C114" s="568"/>
      <c r="D114" s="568"/>
      <c r="E114" s="568"/>
      <c r="F114" s="568"/>
      <c r="G114" s="568"/>
      <c r="H114" s="662" t="s">
        <v>106</v>
      </c>
      <c r="I114" s="662"/>
      <c r="J114" s="662"/>
      <c r="K114" s="662"/>
      <c r="L114" s="174"/>
      <c r="M114" s="818">
        <f>IF(AG114="",IF(W114="","",W114),AG114+W114)</f>
        <v>0</v>
      </c>
      <c r="N114" s="818"/>
      <c r="O114" s="818"/>
      <c r="P114" s="818"/>
      <c r="Q114" s="818"/>
      <c r="R114" s="818"/>
      <c r="S114" s="818"/>
      <c r="T114" s="818"/>
      <c r="U114" s="818"/>
      <c r="V114" s="818"/>
      <c r="W114" s="813">
        <f>W111+W112+W113</f>
        <v>0</v>
      </c>
      <c r="X114" s="813"/>
      <c r="Y114" s="813"/>
      <c r="Z114" s="813"/>
      <c r="AA114" s="813"/>
      <c r="AB114" s="813"/>
      <c r="AC114" s="813"/>
      <c r="AD114" s="813"/>
      <c r="AE114" s="813"/>
      <c r="AF114" s="270"/>
      <c r="AG114" s="818">
        <f>AG111+AG112+AG113</f>
        <v>0</v>
      </c>
      <c r="AH114" s="818"/>
      <c r="AI114" s="819"/>
      <c r="AJ114" s="820"/>
      <c r="AK114" s="818">
        <f t="shared" si="8"/>
        <v>0</v>
      </c>
      <c r="AL114" s="818"/>
      <c r="AM114" s="818"/>
      <c r="AN114" s="272"/>
    </row>
    <row r="115" spans="1:40" s="68" customFormat="1" ht="17.25" customHeight="1" thickBot="1" x14ac:dyDescent="0.25">
      <c r="A115" s="67"/>
      <c r="B115" s="568"/>
      <c r="C115" s="568"/>
      <c r="D115" s="568"/>
      <c r="E115" s="568"/>
      <c r="F115" s="568"/>
      <c r="G115" s="568"/>
      <c r="H115" s="569" t="s">
        <v>27</v>
      </c>
      <c r="I115" s="569"/>
      <c r="J115" s="569"/>
      <c r="K115" s="569"/>
      <c r="L115" s="174"/>
      <c r="M115" s="811">
        <f>IF(AG115="",IF(W115="","",W115),AG115+W115)</f>
        <v>0</v>
      </c>
      <c r="N115" s="811"/>
      <c r="O115" s="811"/>
      <c r="P115" s="811"/>
      <c r="Q115" s="811"/>
      <c r="R115" s="811"/>
      <c r="S115" s="811"/>
      <c r="T115" s="811"/>
      <c r="U115" s="811"/>
      <c r="V115" s="811"/>
      <c r="W115" s="816"/>
      <c r="X115" s="816"/>
      <c r="Y115" s="816"/>
      <c r="Z115" s="816"/>
      <c r="AA115" s="816"/>
      <c r="AB115" s="816"/>
      <c r="AC115" s="813"/>
      <c r="AD115" s="813"/>
      <c r="AE115" s="813"/>
      <c r="AF115" s="270"/>
      <c r="AG115" s="811">
        <f>AL94</f>
        <v>0</v>
      </c>
      <c r="AH115" s="811"/>
      <c r="AI115" s="814"/>
      <c r="AJ115" s="815"/>
      <c r="AK115" s="811">
        <f>IF(AG115="","",(1+C110)*AG115)</f>
        <v>0</v>
      </c>
      <c r="AL115" s="811"/>
      <c r="AM115" s="811"/>
      <c r="AN115" s="271"/>
    </row>
    <row r="117" spans="1:40" x14ac:dyDescent="0.2">
      <c r="A117" s="317"/>
      <c r="B117" s="317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317"/>
      <c r="AL117" s="317"/>
      <c r="AM117" s="317"/>
      <c r="AN117" s="317"/>
    </row>
    <row r="118" spans="1:4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9"/>
      <c r="AJ118" s="59"/>
      <c r="AK118" s="58"/>
      <c r="AL118" s="58"/>
      <c r="AM118" s="58"/>
      <c r="AN118" s="58"/>
    </row>
    <row r="119" spans="1:40" s="71" customFormat="1" x14ac:dyDescent="0.2">
      <c r="A119" s="317"/>
      <c r="B119" s="317"/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421" t="s">
        <v>83</v>
      </c>
      <c r="X119" s="421"/>
      <c r="Y119" s="421"/>
      <c r="Z119" s="421"/>
      <c r="AA119" s="421"/>
      <c r="AB119" s="421"/>
      <c r="AC119" s="421"/>
      <c r="AD119" s="421"/>
      <c r="AE119" s="421"/>
      <c r="AF119" s="421"/>
      <c r="AG119" s="421"/>
      <c r="AH119" s="421"/>
      <c r="AI119" s="421"/>
      <c r="AJ119" s="421"/>
      <c r="AK119" s="421"/>
      <c r="AL119" s="421"/>
      <c r="AM119" s="421"/>
      <c r="AN119" s="421"/>
    </row>
    <row r="120" spans="1:40" s="71" customFormat="1" x14ac:dyDescent="0.2">
      <c r="A120" s="317"/>
      <c r="B120" s="317"/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21"/>
      <c r="AH120" s="421"/>
      <c r="AI120" s="421"/>
      <c r="AJ120" s="421"/>
      <c r="AK120" s="421"/>
      <c r="AL120" s="421"/>
      <c r="AM120" s="421"/>
      <c r="AN120" s="421"/>
    </row>
    <row r="121" spans="1:40" s="71" customFormat="1" x14ac:dyDescent="0.2">
      <c r="A121" s="317"/>
      <c r="B121" s="317"/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21"/>
      <c r="AH121" s="421"/>
      <c r="AI121" s="421"/>
      <c r="AJ121" s="421"/>
      <c r="AK121" s="421"/>
      <c r="AL121" s="421"/>
      <c r="AM121" s="421"/>
      <c r="AN121" s="421"/>
    </row>
    <row r="122" spans="1:40" s="71" customFormat="1" x14ac:dyDescent="0.2">
      <c r="A122" s="317"/>
      <c r="B122" s="317"/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</row>
    <row r="123" spans="1:40" s="71" customFormat="1" x14ac:dyDescent="0.2">
      <c r="A123" s="317"/>
      <c r="B123" s="317"/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</row>
    <row r="124" spans="1:40" s="71" customFormat="1" x14ac:dyDescent="0.2">
      <c r="A124" s="317"/>
      <c r="B124" s="317"/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</row>
    <row r="125" spans="1:40" s="71" customFormat="1" x14ac:dyDescent="0.2">
      <c r="A125" s="317"/>
      <c r="B125" s="317"/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  <c r="AH125" s="317"/>
      <c r="AI125" s="317"/>
      <c r="AJ125" s="317"/>
      <c r="AK125" s="317"/>
      <c r="AL125" s="317"/>
      <c r="AM125" s="317"/>
      <c r="AN125" s="317"/>
    </row>
    <row r="126" spans="1:40" s="71" customFormat="1" x14ac:dyDescent="0.2">
      <c r="A126" s="317"/>
      <c r="B126" s="317"/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</row>
    <row r="127" spans="1:40" s="71" customFormat="1" x14ac:dyDescent="0.2">
      <c r="A127" s="317"/>
      <c r="B127" s="317"/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</row>
    <row r="128" spans="1:40" s="71" customFormat="1" x14ac:dyDescent="0.2">
      <c r="A128" s="317"/>
      <c r="B128" s="317"/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</row>
    <row r="129" spans="1:40" s="71" customFormat="1" x14ac:dyDescent="0.2">
      <c r="A129" s="317"/>
      <c r="B129" s="317"/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</row>
    <row r="130" spans="1:40" s="71" customFormat="1" x14ac:dyDescent="0.2">
      <c r="A130" s="317"/>
      <c r="B130" s="317"/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</row>
    <row r="131" spans="1:40" s="71" customFormat="1" x14ac:dyDescent="0.2">
      <c r="A131" s="317"/>
      <c r="B131" s="317"/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7"/>
      <c r="AL131" s="317"/>
      <c r="AM131" s="317"/>
      <c r="AN131" s="317"/>
    </row>
    <row r="132" spans="1:40" s="71" customFormat="1" x14ac:dyDescent="0.2">
      <c r="A132" s="317"/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7"/>
      <c r="AL132" s="317"/>
      <c r="AM132" s="317"/>
      <c r="AN132" s="317"/>
    </row>
    <row r="133" spans="1:40" s="71" customFormat="1" x14ac:dyDescent="0.2">
      <c r="A133" s="317"/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7"/>
      <c r="AL133" s="317"/>
      <c r="AM133" s="317"/>
      <c r="AN133" s="317"/>
    </row>
    <row r="134" spans="1:40" s="71" customFormat="1" x14ac:dyDescent="0.2">
      <c r="A134" s="317"/>
      <c r="B134" s="317"/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7"/>
      <c r="AL134" s="317"/>
      <c r="AM134" s="317"/>
      <c r="AN134" s="317"/>
    </row>
    <row r="135" spans="1:40" s="71" customFormat="1" x14ac:dyDescent="0.2">
      <c r="A135" s="317"/>
      <c r="B135" s="317"/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</row>
    <row r="136" spans="1:40" s="71" customFormat="1" x14ac:dyDescent="0.2">
      <c r="A136" s="317"/>
      <c r="B136" s="317"/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7"/>
      <c r="AK136" s="317"/>
      <c r="AL136" s="317"/>
      <c r="AM136" s="317"/>
      <c r="AN136" s="317"/>
    </row>
    <row r="137" spans="1:40" s="71" customFormat="1" x14ac:dyDescent="0.2">
      <c r="A137" s="317"/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7"/>
      <c r="AK137" s="317"/>
      <c r="AL137" s="317"/>
      <c r="AM137" s="317"/>
      <c r="AN137" s="317"/>
    </row>
    <row r="138" spans="1:40" s="71" customFormat="1" x14ac:dyDescent="0.2">
      <c r="A138" s="317"/>
      <c r="B138" s="317"/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7"/>
      <c r="AK138" s="317"/>
      <c r="AL138" s="317"/>
      <c r="AM138" s="317"/>
      <c r="AN138" s="317"/>
    </row>
    <row r="139" spans="1:4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9"/>
      <c r="AJ139" s="59"/>
      <c r="AK139" s="58"/>
      <c r="AL139" s="58"/>
      <c r="AM139" s="58"/>
      <c r="AN139" s="58"/>
    </row>
    <row r="140" spans="1:4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9"/>
      <c r="AJ140" s="59"/>
      <c r="AK140" s="58"/>
      <c r="AL140" s="58"/>
      <c r="AM140" s="58"/>
      <c r="AN140" s="58"/>
    </row>
    <row r="141" spans="1:40" s="74" customFormat="1" ht="5.25" customHeight="1" x14ac:dyDescent="0.2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3"/>
      <c r="AJ141" s="73"/>
      <c r="AK141" s="72"/>
      <c r="AL141" s="72"/>
      <c r="AM141" s="72"/>
      <c r="AN141" s="72"/>
    </row>
    <row r="142" spans="1:40" ht="10.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9"/>
      <c r="AJ142" s="59"/>
      <c r="AK142" s="58"/>
      <c r="AL142" s="58"/>
      <c r="AM142" s="58"/>
      <c r="AN142" s="58"/>
    </row>
    <row r="143" spans="1:40" ht="10.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9"/>
      <c r="AJ143" s="59"/>
      <c r="AK143" s="58"/>
      <c r="AL143" s="58"/>
      <c r="AM143" s="58"/>
      <c r="AN143" s="58"/>
    </row>
    <row r="144" spans="1:40" ht="10.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59"/>
      <c r="AK144" s="58"/>
      <c r="AL144" s="58"/>
      <c r="AM144" s="58"/>
      <c r="AN144" s="58"/>
    </row>
    <row r="145" spans="1:40" ht="10.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59"/>
      <c r="AK145" s="58"/>
      <c r="AL145" s="58"/>
      <c r="AM145" s="58"/>
      <c r="AN145" s="58"/>
    </row>
    <row r="146" spans="1:40" ht="10.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9"/>
      <c r="AJ146" s="59"/>
      <c r="AK146" s="58"/>
      <c r="AL146" s="58"/>
      <c r="AM146" s="58"/>
      <c r="AN146" s="58"/>
    </row>
    <row r="147" spans="1:40" ht="10.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9"/>
      <c r="AJ147" s="59"/>
      <c r="AK147" s="58"/>
      <c r="AL147" s="58"/>
      <c r="AM147" s="58"/>
      <c r="AN147" s="58"/>
    </row>
    <row r="148" spans="1:40" ht="10.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9"/>
      <c r="AJ148" s="59"/>
      <c r="AK148" s="58"/>
      <c r="AL148" s="58"/>
      <c r="AM148" s="58"/>
      <c r="AN148" s="58"/>
    </row>
    <row r="149" spans="1:40" ht="10.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9"/>
      <c r="AJ149" s="59"/>
      <c r="AK149" s="58"/>
      <c r="AL149" s="58"/>
      <c r="AM149" s="58"/>
      <c r="AN149" s="58"/>
    </row>
    <row r="150" spans="1:40" ht="10.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9"/>
      <c r="AJ150" s="59"/>
      <c r="AK150" s="58"/>
      <c r="AL150" s="58"/>
      <c r="AM150" s="58"/>
      <c r="AN150" s="58"/>
    </row>
    <row r="151" spans="1:40" ht="6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75"/>
      <c r="AE151" s="75"/>
      <c r="AF151" s="75"/>
      <c r="AG151" s="75"/>
      <c r="AH151" s="75"/>
      <c r="AI151" s="76"/>
      <c r="AJ151" s="76"/>
      <c r="AK151" s="75"/>
      <c r="AL151" s="75"/>
      <c r="AM151" s="75"/>
      <c r="AN151" s="75"/>
    </row>
    <row r="152" spans="1:40" ht="6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8"/>
      <c r="AJ152" s="78"/>
      <c r="AK152" s="77"/>
      <c r="AL152" s="77"/>
      <c r="AM152" s="77"/>
      <c r="AN152" s="77"/>
    </row>
    <row r="153" spans="1:40" ht="6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80"/>
      <c r="AJ153" s="80"/>
      <c r="AK153" s="79"/>
      <c r="AL153" s="79"/>
      <c r="AM153" s="79"/>
      <c r="AN153" s="79"/>
    </row>
    <row r="154" spans="1:40" ht="6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2"/>
      <c r="AJ154" s="82"/>
      <c r="AK154" s="81"/>
      <c r="AL154" s="81"/>
      <c r="AM154" s="81"/>
      <c r="AN154" s="81"/>
    </row>
    <row r="155" spans="1:40" ht="6" customHeight="1" x14ac:dyDescent="0.2">
      <c r="A155" s="58"/>
      <c r="B155" s="58"/>
      <c r="C155" s="58"/>
      <c r="D155" s="58"/>
      <c r="E155" s="58"/>
      <c r="F155" s="58"/>
      <c r="G155" s="58"/>
      <c r="H155" s="58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4"/>
      <c r="AJ155" s="84"/>
      <c r="AK155" s="83"/>
      <c r="AL155" s="83"/>
      <c r="AM155" s="83"/>
      <c r="AN155" s="83"/>
    </row>
    <row r="156" spans="1:40" ht="6" customHeight="1" x14ac:dyDescent="0.2">
      <c r="A156" s="58"/>
      <c r="B156" s="58"/>
      <c r="C156" s="58"/>
      <c r="D156" s="5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6"/>
      <c r="AJ156" s="86"/>
      <c r="AK156" s="85"/>
      <c r="AL156" s="85"/>
      <c r="AM156" s="85"/>
      <c r="AN156" s="85"/>
    </row>
    <row r="157" spans="1:40" ht="6" customHeight="1" x14ac:dyDescent="0.2">
      <c r="A157" s="58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8"/>
      <c r="AJ157" s="88"/>
      <c r="AK157" s="87"/>
      <c r="AL157" s="87"/>
      <c r="AM157" s="87"/>
      <c r="AN157" s="87"/>
    </row>
    <row r="158" spans="1:40" ht="6" customHeight="1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90"/>
      <c r="AJ158" s="90"/>
      <c r="AK158" s="89"/>
      <c r="AL158" s="89"/>
      <c r="AM158" s="89"/>
      <c r="AN158" s="89"/>
    </row>
    <row r="159" spans="1:40" ht="10.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9"/>
      <c r="AJ159" s="59"/>
      <c r="AK159" s="58"/>
      <c r="AL159" s="58"/>
      <c r="AM159" s="58"/>
      <c r="AN159" s="58"/>
    </row>
    <row r="160" spans="1:40" ht="10.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9"/>
      <c r="AJ160" s="59"/>
      <c r="AK160" s="58"/>
      <c r="AL160" s="58"/>
      <c r="AM160" s="58"/>
      <c r="AN160" s="58"/>
    </row>
    <row r="161" spans="1:40" ht="10.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9"/>
      <c r="AJ161" s="59"/>
      <c r="AK161" s="58"/>
      <c r="AL161" s="58"/>
      <c r="AM161" s="58"/>
      <c r="AN161" s="58"/>
    </row>
    <row r="162" spans="1:40" ht="10.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9"/>
      <c r="AJ162" s="59"/>
      <c r="AK162" s="58"/>
      <c r="AL162" s="58"/>
      <c r="AM162" s="58"/>
      <c r="AN162" s="58"/>
    </row>
    <row r="163" spans="1:40" ht="10.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9"/>
      <c r="AJ163" s="59"/>
      <c r="AK163" s="58"/>
      <c r="AL163" s="58"/>
      <c r="AM163" s="58"/>
      <c r="AN163" s="58"/>
    </row>
    <row r="164" spans="1:40" ht="10.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9"/>
      <c r="AJ164" s="59"/>
      <c r="AK164" s="58"/>
      <c r="AL164" s="58"/>
      <c r="AM164" s="58"/>
      <c r="AN164" s="58"/>
    </row>
    <row r="165" spans="1:40" ht="10.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9"/>
      <c r="AJ165" s="59"/>
      <c r="AK165" s="58"/>
      <c r="AL165" s="58"/>
      <c r="AM165" s="58"/>
      <c r="AN165" s="58"/>
    </row>
    <row r="166" spans="1:40" ht="10.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9"/>
      <c r="AJ166" s="59"/>
      <c r="AK166" s="58"/>
      <c r="AL166" s="58"/>
      <c r="AM166" s="58"/>
      <c r="AN166" s="58"/>
    </row>
    <row r="167" spans="1:40" s="74" customFormat="1" ht="5.25" customHeight="1" x14ac:dyDescent="0.2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3"/>
      <c r="AJ167" s="73"/>
      <c r="AK167" s="72"/>
      <c r="AL167" s="72"/>
      <c r="AM167" s="72"/>
      <c r="AN167" s="72"/>
    </row>
    <row r="168" spans="1:40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9"/>
      <c r="AJ168" s="59"/>
      <c r="AK168" s="58"/>
      <c r="AL168" s="58"/>
      <c r="AM168" s="58"/>
      <c r="AN168" s="58"/>
    </row>
    <row r="169" spans="1:40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421" t="s">
        <v>87</v>
      </c>
      <c r="Y169" s="421"/>
      <c r="Z169" s="421"/>
      <c r="AA169" s="421"/>
      <c r="AB169" s="421"/>
      <c r="AC169" s="421"/>
      <c r="AD169" s="421"/>
      <c r="AE169" s="421"/>
      <c r="AF169" s="421"/>
      <c r="AG169" s="421"/>
      <c r="AH169" s="421"/>
      <c r="AI169" s="421"/>
      <c r="AJ169" s="421"/>
      <c r="AK169" s="421"/>
      <c r="AL169" s="421"/>
      <c r="AM169" s="421"/>
      <c r="AN169" s="421"/>
    </row>
    <row r="170" spans="1:40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9"/>
      <c r="AJ170" s="59"/>
      <c r="AK170" s="58"/>
      <c r="AL170" s="58"/>
      <c r="AM170" s="58"/>
      <c r="AN170" s="58"/>
    </row>
    <row r="171" spans="1:40" ht="7.5" customHeight="1" x14ac:dyDescent="0.2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3"/>
      <c r="AJ171" s="73"/>
      <c r="AK171" s="72"/>
      <c r="AL171" s="72"/>
      <c r="AM171" s="72"/>
      <c r="AN171" s="72"/>
    </row>
    <row r="172" spans="1:40" ht="6.75" customHeight="1" x14ac:dyDescent="0.2"/>
    <row r="173" spans="1:40" ht="14.25" x14ac:dyDescent="0.2">
      <c r="A173" s="2"/>
      <c r="B173" s="773" t="str">
        <f>'שורות 21-1'!B173:T173</f>
        <v>טופס 23.010 חשבון לחישוב שכ"ט לפי % בלבד</v>
      </c>
      <c r="C173" s="774"/>
      <c r="D173" s="774"/>
      <c r="E173" s="774"/>
      <c r="F173" s="774"/>
      <c r="G173" s="774"/>
      <c r="H173" s="774"/>
      <c r="I173" s="774"/>
      <c r="J173" s="774"/>
      <c r="K173" s="774"/>
      <c r="L173" s="774"/>
      <c r="M173" s="774"/>
      <c r="N173" s="774"/>
      <c r="O173" s="774"/>
      <c r="P173" s="774"/>
      <c r="Q173" s="774"/>
      <c r="R173" s="774"/>
      <c r="S173" s="774"/>
      <c r="T173" s="775"/>
      <c r="U173" s="138"/>
      <c r="V173" s="138"/>
      <c r="X173" s="206"/>
      <c r="Y173" s="583" t="str">
        <f>'שורות 21-1'!Y173:AD173</f>
        <v>טופס מעודכן ל-11.2020</v>
      </c>
      <c r="Z173" s="584"/>
      <c r="AA173" s="584"/>
      <c r="AB173" s="584"/>
      <c r="AC173" s="584"/>
      <c r="AD173" s="585"/>
      <c r="AE173" s="209"/>
      <c r="AF173" s="210"/>
      <c r="AG173" s="205"/>
      <c r="AH173" s="207"/>
      <c r="AI173" s="139" t="s">
        <v>99</v>
      </c>
      <c r="AJ173" s="140"/>
      <c r="AK173" s="140"/>
      <c r="AL173" s="140"/>
      <c r="AM173" s="208"/>
      <c r="AN173" s="137"/>
    </row>
    <row r="174" spans="1:40" ht="4.5" customHeight="1" x14ac:dyDescent="0.2">
      <c r="A174" s="2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2"/>
      <c r="AC174" s="122"/>
      <c r="AD174" s="137"/>
      <c r="AE174" s="137"/>
      <c r="AF174" s="137"/>
      <c r="AG174" s="137"/>
      <c r="AH174" s="137"/>
      <c r="AI174" s="16"/>
      <c r="AJ174" s="16"/>
      <c r="AK174" s="92"/>
      <c r="AL174" s="92"/>
      <c r="AM174" s="92"/>
      <c r="AN174" s="92"/>
    </row>
    <row r="175" spans="1:40" s="93" customFormat="1" ht="9.75" customHeight="1" x14ac:dyDescent="0.2">
      <c r="C175" s="93" t="s">
        <v>46</v>
      </c>
      <c r="O175" s="99"/>
      <c r="W175" s="93" t="s">
        <v>47</v>
      </c>
      <c r="AI175" s="93" t="s">
        <v>64</v>
      </c>
    </row>
    <row r="176" spans="1:40" ht="2.25" customHeight="1" x14ac:dyDescent="0.2">
      <c r="A176" s="2"/>
      <c r="B176" s="2"/>
      <c r="C176" s="2"/>
      <c r="D176" s="2"/>
      <c r="E176" s="2"/>
      <c r="F176" s="2"/>
      <c r="G176" s="2"/>
      <c r="H176" s="2"/>
      <c r="I176" s="123"/>
      <c r="J176" s="123"/>
      <c r="K176" s="123"/>
      <c r="L176" s="123"/>
      <c r="M176" s="123"/>
      <c r="N176" s="141" t="s">
        <v>130</v>
      </c>
      <c r="O176" s="123"/>
      <c r="P176" s="123"/>
      <c r="Q176" s="123"/>
      <c r="R176" s="123"/>
      <c r="S176" s="123"/>
      <c r="T176" s="123"/>
      <c r="U176" s="123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16"/>
      <c r="AJ176" s="16"/>
      <c r="AK176" s="17"/>
      <c r="AL176" s="17"/>
      <c r="AM176" s="17"/>
      <c r="AN176" s="17"/>
    </row>
    <row r="177" spans="1:41" ht="15.75" customHeight="1" x14ac:dyDescent="0.2">
      <c r="A177" s="2"/>
      <c r="B177" s="586" t="s">
        <v>33</v>
      </c>
      <c r="C177" s="587"/>
      <c r="D177" s="587"/>
      <c r="E177" s="587"/>
      <c r="F177" s="587"/>
      <c r="G177" s="587"/>
      <c r="H177" s="588"/>
      <c r="I177" s="663">
        <f>+R8</f>
        <v>0</v>
      </c>
      <c r="J177" s="664"/>
      <c r="K177" s="664"/>
      <c r="L177" s="664"/>
      <c r="M177" s="664"/>
      <c r="N177" s="664"/>
      <c r="O177" s="147"/>
      <c r="P177" s="488" t="s">
        <v>133</v>
      </c>
      <c r="Q177" s="489"/>
      <c r="R177" s="489"/>
      <c r="S177" s="489"/>
      <c r="T177" s="489"/>
      <c r="U177" s="489"/>
      <c r="V177" s="489"/>
      <c r="W177" s="490"/>
      <c r="X177" s="604">
        <f>R22</f>
        <v>0</v>
      </c>
      <c r="Y177" s="605"/>
      <c r="Z177" s="605"/>
      <c r="AA177" s="605"/>
      <c r="AB177" s="605"/>
      <c r="AC177" s="606"/>
      <c r="AD177" s="616" t="s">
        <v>40</v>
      </c>
      <c r="AE177" s="617"/>
      <c r="AF177" s="148"/>
      <c r="AG177" s="589" t="s">
        <v>67</v>
      </c>
      <c r="AH177" s="590"/>
      <c r="AI177" s="590"/>
      <c r="AJ177" s="591"/>
      <c r="AK177" s="620" t="str">
        <f>R51</f>
        <v>סוג החשבון</v>
      </c>
      <c r="AL177" s="620"/>
      <c r="AM177" s="620"/>
      <c r="AN177" s="620"/>
    </row>
    <row r="178" spans="1:41" ht="6.75" customHeight="1" x14ac:dyDescent="0.2">
      <c r="A178" s="2"/>
      <c r="B178" s="188"/>
      <c r="C178" s="189"/>
      <c r="D178" s="189"/>
      <c r="E178" s="189"/>
      <c r="F178" s="189"/>
      <c r="G178" s="189"/>
      <c r="H178" s="189"/>
      <c r="I178" s="598"/>
      <c r="J178" s="598"/>
      <c r="K178" s="598"/>
      <c r="L178" s="598"/>
      <c r="M178" s="598"/>
      <c r="N178" s="598"/>
      <c r="O178" s="147"/>
      <c r="P178" s="491"/>
      <c r="Q178" s="492"/>
      <c r="R178" s="492"/>
      <c r="S178" s="492"/>
      <c r="T178" s="492"/>
      <c r="U178" s="492"/>
      <c r="V178" s="492"/>
      <c r="W178" s="493"/>
      <c r="X178" s="607"/>
      <c r="Y178" s="608"/>
      <c r="Z178" s="608"/>
      <c r="AA178" s="608"/>
      <c r="AB178" s="608"/>
      <c r="AC178" s="609"/>
      <c r="AD178" s="618"/>
      <c r="AE178" s="619"/>
      <c r="AF178" s="151"/>
      <c r="AG178" s="151"/>
      <c r="AH178" s="151"/>
      <c r="AI178" s="152"/>
      <c r="AJ178" s="152"/>
      <c r="AK178" s="150"/>
      <c r="AL178" s="150"/>
      <c r="AM178" s="150"/>
      <c r="AN178" s="150"/>
    </row>
    <row r="179" spans="1:41" ht="15" customHeight="1" x14ac:dyDescent="0.2">
      <c r="A179" s="2"/>
      <c r="B179" s="586" t="s">
        <v>63</v>
      </c>
      <c r="C179" s="587"/>
      <c r="D179" s="587"/>
      <c r="E179" s="587"/>
      <c r="F179" s="587"/>
      <c r="G179" s="587"/>
      <c r="H179" s="588"/>
      <c r="I179" s="669">
        <f>+R10</f>
        <v>0</v>
      </c>
      <c r="J179" s="670"/>
      <c r="K179" s="671"/>
      <c r="L179" s="190" t="s">
        <v>112</v>
      </c>
      <c r="M179" s="597">
        <f>R12</f>
        <v>0</v>
      </c>
      <c r="N179" s="597"/>
      <c r="O179" s="274"/>
      <c r="P179" s="634"/>
      <c r="Q179" s="634"/>
      <c r="R179" s="634"/>
      <c r="S179" s="634"/>
      <c r="T179" s="634"/>
      <c r="U179" s="634"/>
      <c r="V179" s="634"/>
      <c r="W179" s="634"/>
      <c r="X179" s="634"/>
      <c r="Y179" s="634"/>
      <c r="Z179" s="634"/>
      <c r="AA179" s="634"/>
      <c r="AB179" s="634"/>
      <c r="AC179" s="634"/>
      <c r="AD179" s="634"/>
      <c r="AE179" s="635"/>
      <c r="AF179" s="153"/>
      <c r="AG179" s="325" t="s">
        <v>65</v>
      </c>
      <c r="AH179" s="191">
        <f>R49</f>
        <v>0</v>
      </c>
      <c r="AI179" s="192" t="str">
        <f>VLOOKUP(AK177,גיליון1!$B$2:$E$9,4,FALSE)</f>
        <v>קידומת</v>
      </c>
      <c r="AJ179" s="154"/>
      <c r="AK179" s="155" t="s">
        <v>95</v>
      </c>
      <c r="AL179" s="156">
        <f>M98</f>
        <v>0</v>
      </c>
      <c r="AM179" s="157" t="s">
        <v>1</v>
      </c>
      <c r="AN179" s="158">
        <f>V98</f>
        <v>0</v>
      </c>
    </row>
    <row r="180" spans="1:41" ht="9.75" customHeight="1" x14ac:dyDescent="0.2">
      <c r="A180" s="2"/>
      <c r="B180" s="195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7"/>
      <c r="P180" s="494" t="s">
        <v>142</v>
      </c>
      <c r="Q180" s="495"/>
      <c r="R180" s="495"/>
      <c r="S180" s="495"/>
      <c r="T180" s="495"/>
      <c r="U180" s="495"/>
      <c r="V180" s="495"/>
      <c r="W180" s="496"/>
      <c r="X180" s="610">
        <f>R24</f>
        <v>0</v>
      </c>
      <c r="Y180" s="611"/>
      <c r="Z180" s="611"/>
      <c r="AA180" s="611"/>
      <c r="AB180" s="611"/>
      <c r="AC180" s="612"/>
      <c r="AD180" s="592" t="s">
        <v>40</v>
      </c>
      <c r="AE180" s="593"/>
      <c r="AF180" s="165"/>
      <c r="AG180" s="165"/>
      <c r="AH180" s="165"/>
      <c r="AI180" s="198"/>
      <c r="AJ180" s="199"/>
      <c r="AK180" s="149"/>
      <c r="AL180" s="149"/>
      <c r="AM180" s="149"/>
      <c r="AN180" s="149"/>
    </row>
    <row r="181" spans="1:41" ht="14.25" customHeight="1" x14ac:dyDescent="0.2">
      <c r="A181" s="2"/>
      <c r="B181" s="586" t="s">
        <v>110</v>
      </c>
      <c r="C181" s="587"/>
      <c r="D181" s="587"/>
      <c r="E181" s="587"/>
      <c r="F181" s="587"/>
      <c r="G181" s="587"/>
      <c r="H181" s="587"/>
      <c r="I181" s="692">
        <f>R14</f>
        <v>0</v>
      </c>
      <c r="J181" s="693"/>
      <c r="K181" s="693"/>
      <c r="L181" s="275" t="s">
        <v>109</v>
      </c>
      <c r="M181" s="600">
        <f>R16</f>
        <v>0</v>
      </c>
      <c r="N181" s="601"/>
      <c r="O181" s="197"/>
      <c r="P181" s="497"/>
      <c r="Q181" s="498"/>
      <c r="R181" s="498"/>
      <c r="S181" s="498"/>
      <c r="T181" s="498"/>
      <c r="U181" s="498"/>
      <c r="V181" s="498"/>
      <c r="W181" s="499"/>
      <c r="X181" s="613"/>
      <c r="Y181" s="614"/>
      <c r="Z181" s="614"/>
      <c r="AA181" s="614"/>
      <c r="AB181" s="614"/>
      <c r="AC181" s="615"/>
      <c r="AD181" s="594"/>
      <c r="AE181" s="595"/>
      <c r="AF181" s="159"/>
      <c r="AG181" s="157" t="s">
        <v>68</v>
      </c>
      <c r="AH181" s="204" t="str">
        <f>AE49</f>
        <v>% שכר לתשלום</v>
      </c>
      <c r="AI181" s="160" t="s">
        <v>39</v>
      </c>
      <c r="AJ181" s="161"/>
      <c r="AK181" s="162" t="s">
        <v>2</v>
      </c>
      <c r="AL181" s="163">
        <f>M100</f>
        <v>0</v>
      </c>
      <c r="AM181" s="157" t="s">
        <v>1</v>
      </c>
      <c r="AN181" s="158">
        <f>V100</f>
        <v>0</v>
      </c>
    </row>
    <row r="182" spans="1:41" ht="6.75" customHeight="1" x14ac:dyDescent="0.2">
      <c r="A182" s="2"/>
      <c r="B182" s="195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65"/>
      <c r="P182" s="165"/>
      <c r="Q182" s="165"/>
      <c r="R182" s="165"/>
      <c r="S182" s="165"/>
      <c r="T182" s="165"/>
      <c r="U182" s="165"/>
      <c r="V182" s="164"/>
      <c r="W182" s="164"/>
      <c r="X182" s="164"/>
      <c r="Y182" s="164"/>
      <c r="Z182" s="164"/>
      <c r="AA182" s="164"/>
      <c r="AB182" s="164"/>
      <c r="AC182" s="165"/>
      <c r="AD182" s="165"/>
      <c r="AE182" s="165"/>
      <c r="AF182" s="165"/>
      <c r="AG182" s="165"/>
      <c r="AH182" s="165"/>
      <c r="AI182" s="198"/>
      <c r="AJ182" s="199"/>
      <c r="AK182" s="149"/>
      <c r="AL182" s="276"/>
      <c r="AM182" s="276"/>
      <c r="AN182" s="276"/>
    </row>
    <row r="183" spans="1:41" ht="19.5" customHeight="1" x14ac:dyDescent="0.2">
      <c r="A183" s="2"/>
      <c r="B183" s="586" t="s">
        <v>113</v>
      </c>
      <c r="C183" s="587"/>
      <c r="D183" s="587"/>
      <c r="E183" s="587"/>
      <c r="F183" s="587"/>
      <c r="G183" s="587"/>
      <c r="H183" s="587"/>
      <c r="I183" s="573">
        <f>R18</f>
        <v>0</v>
      </c>
      <c r="J183" s="574"/>
      <c r="K183" s="574"/>
      <c r="L183" s="574"/>
      <c r="M183" s="574"/>
      <c r="N183" s="575"/>
      <c r="O183" s="277"/>
      <c r="P183" s="627" t="s">
        <v>117</v>
      </c>
      <c r="Q183" s="628"/>
      <c r="R183" s="628"/>
      <c r="S183" s="628"/>
      <c r="T183" s="629"/>
      <c r="U183" s="278"/>
      <c r="V183" s="624">
        <f>R26</f>
        <v>0</v>
      </c>
      <c r="W183" s="625"/>
      <c r="X183" s="625"/>
      <c r="Y183" s="625"/>
      <c r="Z183" s="625"/>
      <c r="AA183" s="625"/>
      <c r="AB183" s="625"/>
      <c r="AC183" s="625"/>
      <c r="AD183" s="625"/>
      <c r="AE183" s="626"/>
      <c r="AF183" s="165"/>
      <c r="AG183" s="325" t="s">
        <v>71</v>
      </c>
      <c r="AH183" s="166">
        <f>R37</f>
        <v>0</v>
      </c>
      <c r="AI183" s="167">
        <f>R39</f>
        <v>0</v>
      </c>
      <c r="AJ183" s="168"/>
      <c r="AK183" s="360" t="str">
        <f>'שורות 21-1'!AK183</f>
        <v>מדד החודש האחרון בו ניתנו השירותים</v>
      </c>
      <c r="AL183" s="156">
        <f>M102</f>
        <v>0</v>
      </c>
      <c r="AM183" s="157" t="s">
        <v>1</v>
      </c>
      <c r="AN183" s="158">
        <f>V102</f>
        <v>0</v>
      </c>
    </row>
    <row r="184" spans="1:41" ht="6.75" customHeight="1" x14ac:dyDescent="0.2">
      <c r="A184" s="2"/>
      <c r="B184" s="195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65"/>
      <c r="P184" s="165"/>
      <c r="Q184" s="165"/>
      <c r="R184" s="165"/>
      <c r="S184" s="165"/>
      <c r="T184" s="165"/>
      <c r="U184" s="165"/>
      <c r="V184" s="200"/>
      <c r="W184" s="165"/>
      <c r="X184" s="165"/>
      <c r="Y184" s="165"/>
      <c r="Z184" s="165"/>
      <c r="AA184" s="165"/>
      <c r="AB184" s="165"/>
      <c r="AC184" s="165"/>
      <c r="AD184" s="165"/>
      <c r="AE184" s="165"/>
      <c r="AF184" s="165"/>
      <c r="AG184" s="165"/>
      <c r="AH184" s="165"/>
      <c r="AI184" s="199"/>
      <c r="AJ184" s="199"/>
      <c r="AK184" s="201"/>
      <c r="AL184" s="201"/>
      <c r="AM184" s="201"/>
      <c r="AN184" s="201"/>
    </row>
    <row r="185" spans="1:41" ht="12.75" customHeight="1" x14ac:dyDescent="0.2">
      <c r="A185" s="2"/>
      <c r="B185" s="586" t="s">
        <v>111</v>
      </c>
      <c r="C185" s="587"/>
      <c r="D185" s="587"/>
      <c r="E185" s="587"/>
      <c r="F185" s="587"/>
      <c r="G185" s="587"/>
      <c r="H185" s="588"/>
      <c r="I185" s="602">
        <f>R30</f>
        <v>0</v>
      </c>
      <c r="J185" s="574"/>
      <c r="K185" s="575"/>
      <c r="L185" s="310" t="s">
        <v>109</v>
      </c>
      <c r="M185" s="599">
        <f>R32</f>
        <v>0</v>
      </c>
      <c r="N185" s="599"/>
      <c r="O185" s="280"/>
      <c r="P185" s="621" t="s">
        <v>127</v>
      </c>
      <c r="Q185" s="622"/>
      <c r="R185" s="622"/>
      <c r="S185" s="622"/>
      <c r="T185" s="623"/>
      <c r="U185" s="316"/>
      <c r="V185" s="603">
        <f>R28</f>
        <v>0</v>
      </c>
      <c r="W185" s="590"/>
      <c r="X185" s="590"/>
      <c r="Y185" s="590"/>
      <c r="Z185" s="590"/>
      <c r="AA185" s="590"/>
      <c r="AB185" s="590"/>
      <c r="AC185" s="590"/>
      <c r="AD185" s="590"/>
      <c r="AE185" s="591"/>
      <c r="AF185" s="165"/>
      <c r="AG185" s="165"/>
      <c r="AH185" s="165"/>
      <c r="AI185" s="198"/>
      <c r="AJ185" s="199"/>
      <c r="AK185" s="169" t="s">
        <v>124</v>
      </c>
      <c r="AL185" s="170">
        <f>M104</f>
        <v>0</v>
      </c>
      <c r="AM185" s="171" t="s">
        <v>121</v>
      </c>
      <c r="AN185" s="171">
        <f>V106</f>
        <v>0</v>
      </c>
    </row>
    <row r="186" spans="1:41" ht="6.75" customHeight="1" x14ac:dyDescent="0.2">
      <c r="A186" s="2"/>
      <c r="B186" s="2"/>
      <c r="C186" s="119"/>
      <c r="D186" s="119"/>
      <c r="E186" s="119"/>
      <c r="F186" s="119"/>
      <c r="G186" s="119"/>
      <c r="H186" s="119"/>
      <c r="I186" s="691"/>
      <c r="J186" s="691"/>
      <c r="K186" s="691"/>
      <c r="L186" s="691"/>
      <c r="M186" s="691"/>
      <c r="N186" s="691"/>
      <c r="O186" s="691"/>
      <c r="P186" s="691"/>
      <c r="Q186" s="691"/>
      <c r="R186" s="691"/>
      <c r="S186" s="691"/>
      <c r="T186" s="691"/>
      <c r="U186" s="691"/>
      <c r="V186" s="2"/>
      <c r="W186" s="144"/>
      <c r="X186" s="144"/>
      <c r="Y186" s="144"/>
      <c r="Z186" s="32"/>
      <c r="AA186" s="32"/>
      <c r="AB186" s="32"/>
      <c r="AC186" s="32"/>
      <c r="AD186" s="32"/>
      <c r="AE186" s="32"/>
      <c r="AF186" s="123"/>
      <c r="AG186" s="123"/>
      <c r="AH186" s="123"/>
      <c r="AI186" s="282"/>
      <c r="AJ186" s="282"/>
      <c r="AK186" s="283"/>
      <c r="AL186" s="283"/>
      <c r="AM186" s="283"/>
      <c r="AN186" s="283"/>
    </row>
    <row r="187" spans="1:41" s="1" customFormat="1" ht="9" customHeight="1" x14ac:dyDescent="0.2">
      <c r="A187" s="95"/>
      <c r="B187" s="630" t="s">
        <v>43</v>
      </c>
      <c r="C187" s="631"/>
      <c r="D187" s="631"/>
      <c r="E187" s="631"/>
      <c r="F187" s="631"/>
      <c r="G187" s="631"/>
      <c r="H187" s="631"/>
      <c r="I187" s="631"/>
      <c r="J187" s="631"/>
      <c r="K187" s="631"/>
      <c r="L187" s="631"/>
      <c r="M187" s="631"/>
      <c r="N187" s="631"/>
      <c r="O187" s="631"/>
      <c r="P187" s="631"/>
      <c r="Q187" s="631"/>
      <c r="R187" s="631"/>
      <c r="S187" s="311"/>
      <c r="T187" s="311"/>
      <c r="U187" s="311"/>
      <c r="V187" s="311"/>
      <c r="W187" s="115"/>
      <c r="X187" s="576">
        <f>+V65</f>
        <v>0</v>
      </c>
      <c r="Y187" s="577"/>
      <c r="Z187" s="655" t="s">
        <v>9</v>
      </c>
      <c r="AA187" s="577"/>
      <c r="AB187" s="577"/>
      <c r="AC187" s="577"/>
      <c r="AD187" s="651">
        <f>IF(AE65="","",AE65)</f>
        <v>0</v>
      </c>
      <c r="AE187" s="651"/>
      <c r="AF187" s="641" t="s">
        <v>140</v>
      </c>
      <c r="AG187" s="641"/>
      <c r="AH187" s="641"/>
      <c r="AI187" s="641"/>
      <c r="AJ187" s="639" t="s">
        <v>139</v>
      </c>
      <c r="AK187" s="639">
        <f>R57</f>
        <v>0</v>
      </c>
      <c r="AL187" s="658" t="s">
        <v>3</v>
      </c>
      <c r="AM187" s="658"/>
      <c r="AN187" s="639">
        <f>AE57</f>
        <v>0</v>
      </c>
      <c r="AO187" s="660"/>
    </row>
    <row r="188" spans="1:41" s="1" customFormat="1" ht="9" customHeight="1" x14ac:dyDescent="0.2">
      <c r="A188" s="96"/>
      <c r="B188" s="632"/>
      <c r="C188" s="633"/>
      <c r="D188" s="633"/>
      <c r="E188" s="633"/>
      <c r="F188" s="633"/>
      <c r="G188" s="633"/>
      <c r="H188" s="633"/>
      <c r="I188" s="633"/>
      <c r="J188" s="633"/>
      <c r="K188" s="633"/>
      <c r="L188" s="633"/>
      <c r="M188" s="633"/>
      <c r="N188" s="633"/>
      <c r="O188" s="633"/>
      <c r="P188" s="633"/>
      <c r="Q188" s="633"/>
      <c r="R188" s="633"/>
      <c r="S188" s="312"/>
      <c r="T188" s="312"/>
      <c r="U188" s="312"/>
      <c r="V188" s="312"/>
      <c r="W188" s="116"/>
      <c r="X188" s="578"/>
      <c r="Y188" s="578"/>
      <c r="Z188" s="578"/>
      <c r="AA188" s="578"/>
      <c r="AB188" s="578"/>
      <c r="AC188" s="578"/>
      <c r="AD188" s="652"/>
      <c r="AE188" s="652"/>
      <c r="AF188" s="642"/>
      <c r="AG188" s="642"/>
      <c r="AH188" s="642"/>
      <c r="AI188" s="642"/>
      <c r="AJ188" s="640"/>
      <c r="AK188" s="640"/>
      <c r="AL188" s="659"/>
      <c r="AM188" s="659"/>
      <c r="AN188" s="640"/>
      <c r="AO188" s="661"/>
    </row>
    <row r="189" spans="1:41" ht="49.5" customHeight="1" x14ac:dyDescent="0.2">
      <c r="B189" s="309" t="s">
        <v>131</v>
      </c>
      <c r="C189" s="364" t="s">
        <v>138</v>
      </c>
      <c r="D189" s="686" t="str">
        <f>D68</f>
        <v>תיאור ואפיון הפריט (תיאור העבודה)</v>
      </c>
      <c r="E189" s="686"/>
      <c r="F189" s="686"/>
      <c r="G189" s="686"/>
      <c r="H189" s="686"/>
      <c r="I189" s="686"/>
      <c r="J189" s="686"/>
      <c r="K189" s="686"/>
      <c r="L189" s="644"/>
      <c r="M189" s="687" t="str">
        <f>M68</f>
        <v>סכום השורה בהזמנה (לפני ההנחה)</v>
      </c>
      <c r="N189" s="687"/>
      <c r="O189" s="688" t="str">
        <f>O68</f>
        <v>אחוז התקדמות העבודה (כולל חשבון זה)</v>
      </c>
      <c r="P189" s="689"/>
      <c r="Q189" s="689"/>
      <c r="R189" s="690"/>
      <c r="S189" s="582" t="str">
        <f>S68</f>
        <v xml:space="preserve">סכום מצטבר (לאחר הנחה) שאושר (כולל חשבון זה) </v>
      </c>
      <c r="T189" s="582"/>
      <c r="U189" s="582"/>
      <c r="V189" s="582"/>
      <c r="W189" s="582"/>
      <c r="X189" s="582"/>
      <c r="Y189" s="646" t="str">
        <f>Z68</f>
        <v xml:space="preserve">סכום מצטבר (לאחר הנחה) שאושר בחשבונות קודמים (לא כולל חשבון זה) </v>
      </c>
      <c r="Z189" s="646"/>
      <c r="AA189" s="646"/>
      <c r="AB189" s="646"/>
      <c r="AC189" s="645" t="s">
        <v>152</v>
      </c>
      <c r="AD189" s="646"/>
      <c r="AE189" s="646"/>
      <c r="AF189" s="646"/>
      <c r="AG189" s="264" t="str">
        <f>AE68</f>
        <v>סכום מצטבר ששולם בחשבונות קודמים (לא כולל חשבון זה)</v>
      </c>
      <c r="AH189" s="656" t="str">
        <f>AH68</f>
        <v xml:space="preserve">סכום מאושר לתשלום בחשבון זה לאחר קיזוז דמי עיכבון ברוטו (לפני הנחה) </v>
      </c>
      <c r="AI189" s="657"/>
      <c r="AJ189" s="630" t="str">
        <f>AJ68</f>
        <v>אחוז הנחה בשורה (בהתאם לתחשיב)</v>
      </c>
      <c r="AK189" s="654"/>
      <c r="AL189" s="636" t="str">
        <f>AL68</f>
        <v xml:space="preserve">סכום לתשלום בחשבון זה </v>
      </c>
      <c r="AM189" s="637"/>
      <c r="AN189" s="638"/>
      <c r="AO189" s="366" t="s">
        <v>172</v>
      </c>
    </row>
    <row r="190" spans="1:41" x14ac:dyDescent="0.2">
      <c r="B190" s="315" t="s">
        <v>5</v>
      </c>
      <c r="C190" s="363" t="s">
        <v>6</v>
      </c>
      <c r="D190" s="643" t="s">
        <v>10</v>
      </c>
      <c r="E190" s="686"/>
      <c r="F190" s="686"/>
      <c r="G190" s="686"/>
      <c r="H190" s="686"/>
      <c r="I190" s="686"/>
      <c r="J190" s="686"/>
      <c r="K190" s="686"/>
      <c r="L190" s="644"/>
      <c r="M190" s="643" t="s">
        <v>7</v>
      </c>
      <c r="N190" s="644"/>
      <c r="O190" s="653" t="s">
        <v>8</v>
      </c>
      <c r="P190" s="653"/>
      <c r="Q190" s="653"/>
      <c r="R190" s="653"/>
      <c r="S190" s="824" t="str">
        <f>S70</f>
        <v>F=E*D*(1-K)</v>
      </c>
      <c r="T190" s="822"/>
      <c r="U190" s="822"/>
      <c r="V190" s="822"/>
      <c r="W190" s="822"/>
      <c r="X190" s="823"/>
      <c r="Y190" s="650" t="s">
        <v>132</v>
      </c>
      <c r="Z190" s="650"/>
      <c r="AA190" s="650"/>
      <c r="AB190" s="650"/>
      <c r="AC190" s="647" t="s">
        <v>23</v>
      </c>
      <c r="AD190" s="648"/>
      <c r="AE190" s="648"/>
      <c r="AF190" s="649"/>
      <c r="AG190" s="363" t="s">
        <v>24</v>
      </c>
      <c r="AH190" s="643" t="s">
        <v>25</v>
      </c>
      <c r="AI190" s="644"/>
      <c r="AJ190" s="643" t="s">
        <v>26</v>
      </c>
      <c r="AK190" s="644"/>
      <c r="AL190" s="653" t="s">
        <v>144</v>
      </c>
      <c r="AM190" s="653"/>
      <c r="AN190" s="653"/>
      <c r="AO190" s="366" t="str">
        <f>AO70</f>
        <v>M</v>
      </c>
    </row>
    <row r="191" spans="1:41" s="68" customFormat="1" ht="20.25" x14ac:dyDescent="0.2">
      <c r="A191" s="67"/>
      <c r="B191" s="265">
        <f>IF(B71="","",B71)</f>
        <v>64</v>
      </c>
      <c r="C191" s="284" t="str">
        <f>IF(C71="","",C71)</f>
        <v>י. פ.</v>
      </c>
      <c r="D191" s="672" t="str">
        <f>IF(D71="","",D71)</f>
        <v>יתרת סגירה עמוד 3</v>
      </c>
      <c r="E191" s="672"/>
      <c r="F191" s="672"/>
      <c r="G191" s="672"/>
      <c r="H191" s="672"/>
      <c r="I191" s="672"/>
      <c r="J191" s="672"/>
      <c r="K191" s="672"/>
      <c r="L191" s="672"/>
      <c r="M191" s="596">
        <f>IF(M71="","",M71)</f>
        <v>0</v>
      </c>
      <c r="N191" s="596"/>
      <c r="O191" s="449" t="str">
        <f>IF(O71="","",O71)</f>
        <v/>
      </c>
      <c r="P191" s="449"/>
      <c r="Q191" s="449"/>
      <c r="R191" s="449"/>
      <c r="S191" s="570">
        <f>IF(S71="","",S71)</f>
        <v>0</v>
      </c>
      <c r="T191" s="571"/>
      <c r="U191" s="571"/>
      <c r="V191" s="571"/>
      <c r="W191" s="571"/>
      <c r="X191" s="572"/>
      <c r="Y191" s="527">
        <f>IF(Z71="","",Z71)</f>
        <v>0</v>
      </c>
      <c r="Z191" s="528"/>
      <c r="AA191" s="528"/>
      <c r="AB191" s="529"/>
      <c r="AC191" s="527">
        <f t="shared" ref="AC191:AC212" si="9">IF(AS71="","",AS71)</f>
        <v>0</v>
      </c>
      <c r="AD191" s="528"/>
      <c r="AE191" s="528"/>
      <c r="AF191" s="529"/>
      <c r="AG191" s="308">
        <f>IF(AE71="","",AE71)</f>
        <v>0</v>
      </c>
      <c r="AH191" s="450">
        <f>IF(AH71="","",AH71)</f>
        <v>0</v>
      </c>
      <c r="AI191" s="450"/>
      <c r="AJ191" s="461" t="str">
        <f>IF(AJ71="","",AJ71)</f>
        <v/>
      </c>
      <c r="AK191" s="461"/>
      <c r="AL191" s="450">
        <f>IF(AL71="","",AL71)</f>
        <v>0</v>
      </c>
      <c r="AM191" s="450"/>
      <c r="AN191" s="450"/>
      <c r="AO191" s="377">
        <f>IF(AO71="","",AO71)</f>
        <v>0</v>
      </c>
    </row>
    <row r="192" spans="1:41" s="68" customFormat="1" ht="20.25" x14ac:dyDescent="0.2">
      <c r="A192" s="67"/>
      <c r="B192" s="265">
        <f t="shared" ref="B192:D207" si="10">IF(B72="","",B72)</f>
        <v>65</v>
      </c>
      <c r="C192" s="284" t="str">
        <f t="shared" si="10"/>
        <v/>
      </c>
      <c r="D192" s="672" t="str">
        <f t="shared" si="10"/>
        <v/>
      </c>
      <c r="E192" s="672"/>
      <c r="F192" s="672"/>
      <c r="G192" s="672"/>
      <c r="H192" s="672"/>
      <c r="I192" s="672"/>
      <c r="J192" s="672"/>
      <c r="K192" s="672"/>
      <c r="L192" s="672"/>
      <c r="M192" s="596" t="str">
        <f t="shared" ref="M192:M212" si="11">IF(M72="","",M72)</f>
        <v/>
      </c>
      <c r="N192" s="596"/>
      <c r="O192" s="449" t="str">
        <f t="shared" ref="O192:O211" si="12">IF(O72="","",O72)</f>
        <v/>
      </c>
      <c r="P192" s="449"/>
      <c r="Q192" s="449"/>
      <c r="R192" s="449"/>
      <c r="S192" s="570" t="str">
        <f t="shared" ref="S192:S212" si="13">IF(S72="","",S72)</f>
        <v/>
      </c>
      <c r="T192" s="571"/>
      <c r="U192" s="571"/>
      <c r="V192" s="571"/>
      <c r="W192" s="571"/>
      <c r="X192" s="572"/>
      <c r="Y192" s="527" t="str">
        <f t="shared" ref="Y192:Y212" si="14">IF(Z72="","",Z72)</f>
        <v/>
      </c>
      <c r="Z192" s="528"/>
      <c r="AA192" s="528"/>
      <c r="AB192" s="529"/>
      <c r="AC192" s="527" t="str">
        <f t="shared" si="9"/>
        <v/>
      </c>
      <c r="AD192" s="528"/>
      <c r="AE192" s="528"/>
      <c r="AF192" s="529"/>
      <c r="AG192" s="332" t="str">
        <f t="shared" ref="AG192:AG212" si="15">IF(AE72="","",AE72)</f>
        <v/>
      </c>
      <c r="AH192" s="450" t="str">
        <f t="shared" ref="AH192:AH212" si="16">IF(AH72="","",AH72)</f>
        <v/>
      </c>
      <c r="AI192" s="450"/>
      <c r="AJ192" s="461" t="str">
        <f t="shared" ref="AJ192:AJ211" si="17">IF(AJ72="","",AJ72)</f>
        <v/>
      </c>
      <c r="AK192" s="461"/>
      <c r="AL192" s="450" t="str">
        <f t="shared" ref="AL192:AL212" si="18">IF(AL72="","",AL72)</f>
        <v/>
      </c>
      <c r="AM192" s="450"/>
      <c r="AN192" s="450"/>
      <c r="AO192" s="377" t="str">
        <f t="shared" ref="AO192:AO212" si="19">IF(AO72="","",AO72)</f>
        <v/>
      </c>
    </row>
    <row r="193" spans="1:41" s="68" customFormat="1" ht="20.25" x14ac:dyDescent="0.2">
      <c r="A193" s="67"/>
      <c r="B193" s="265">
        <f t="shared" si="10"/>
        <v>66</v>
      </c>
      <c r="C193" s="284" t="str">
        <f t="shared" si="10"/>
        <v/>
      </c>
      <c r="D193" s="672" t="str">
        <f t="shared" si="10"/>
        <v/>
      </c>
      <c r="E193" s="672"/>
      <c r="F193" s="672"/>
      <c r="G193" s="672"/>
      <c r="H193" s="672"/>
      <c r="I193" s="672"/>
      <c r="J193" s="672"/>
      <c r="K193" s="672"/>
      <c r="L193" s="672"/>
      <c r="M193" s="596" t="str">
        <f t="shared" si="11"/>
        <v/>
      </c>
      <c r="N193" s="596"/>
      <c r="O193" s="449" t="str">
        <f t="shared" si="12"/>
        <v/>
      </c>
      <c r="P193" s="449"/>
      <c r="Q193" s="449"/>
      <c r="R193" s="449"/>
      <c r="S193" s="570" t="str">
        <f t="shared" si="13"/>
        <v/>
      </c>
      <c r="T193" s="571"/>
      <c r="U193" s="571"/>
      <c r="V193" s="571"/>
      <c r="W193" s="571"/>
      <c r="X193" s="572"/>
      <c r="Y193" s="527" t="str">
        <f t="shared" si="14"/>
        <v/>
      </c>
      <c r="Z193" s="528"/>
      <c r="AA193" s="528"/>
      <c r="AB193" s="529"/>
      <c r="AC193" s="527" t="str">
        <f t="shared" si="9"/>
        <v/>
      </c>
      <c r="AD193" s="528"/>
      <c r="AE193" s="528"/>
      <c r="AF193" s="529"/>
      <c r="AG193" s="332" t="str">
        <f t="shared" si="15"/>
        <v/>
      </c>
      <c r="AH193" s="450" t="str">
        <f t="shared" si="16"/>
        <v/>
      </c>
      <c r="AI193" s="450"/>
      <c r="AJ193" s="461" t="str">
        <f t="shared" si="17"/>
        <v/>
      </c>
      <c r="AK193" s="461"/>
      <c r="AL193" s="450" t="str">
        <f t="shared" si="18"/>
        <v/>
      </c>
      <c r="AM193" s="450"/>
      <c r="AN193" s="450"/>
      <c r="AO193" s="377" t="str">
        <f t="shared" si="19"/>
        <v/>
      </c>
    </row>
    <row r="194" spans="1:41" s="68" customFormat="1" ht="20.25" x14ac:dyDescent="0.2">
      <c r="A194" s="67"/>
      <c r="B194" s="265">
        <f t="shared" si="10"/>
        <v>67</v>
      </c>
      <c r="C194" s="284" t="str">
        <f t="shared" si="10"/>
        <v/>
      </c>
      <c r="D194" s="672" t="str">
        <f t="shared" si="10"/>
        <v/>
      </c>
      <c r="E194" s="672"/>
      <c r="F194" s="672"/>
      <c r="G194" s="672"/>
      <c r="H194" s="672"/>
      <c r="I194" s="672"/>
      <c r="J194" s="672"/>
      <c r="K194" s="672"/>
      <c r="L194" s="672"/>
      <c r="M194" s="596" t="str">
        <f t="shared" si="11"/>
        <v/>
      </c>
      <c r="N194" s="596"/>
      <c r="O194" s="449" t="str">
        <f t="shared" si="12"/>
        <v/>
      </c>
      <c r="P194" s="449"/>
      <c r="Q194" s="449"/>
      <c r="R194" s="449"/>
      <c r="S194" s="570" t="str">
        <f t="shared" si="13"/>
        <v/>
      </c>
      <c r="T194" s="571"/>
      <c r="U194" s="571"/>
      <c r="V194" s="571"/>
      <c r="W194" s="571"/>
      <c r="X194" s="572"/>
      <c r="Y194" s="527" t="str">
        <f t="shared" si="14"/>
        <v/>
      </c>
      <c r="Z194" s="528"/>
      <c r="AA194" s="528"/>
      <c r="AB194" s="529"/>
      <c r="AC194" s="527" t="str">
        <f t="shared" si="9"/>
        <v/>
      </c>
      <c r="AD194" s="528"/>
      <c r="AE194" s="528"/>
      <c r="AF194" s="529"/>
      <c r="AG194" s="332" t="str">
        <f t="shared" si="15"/>
        <v/>
      </c>
      <c r="AH194" s="450" t="str">
        <f t="shared" si="16"/>
        <v/>
      </c>
      <c r="AI194" s="450"/>
      <c r="AJ194" s="461" t="str">
        <f t="shared" si="17"/>
        <v/>
      </c>
      <c r="AK194" s="461"/>
      <c r="AL194" s="450" t="str">
        <f t="shared" si="18"/>
        <v/>
      </c>
      <c r="AM194" s="450"/>
      <c r="AN194" s="450"/>
      <c r="AO194" s="377" t="str">
        <f t="shared" si="19"/>
        <v/>
      </c>
    </row>
    <row r="195" spans="1:41" s="68" customFormat="1" ht="20.25" x14ac:dyDescent="0.2">
      <c r="A195" s="67"/>
      <c r="B195" s="265">
        <f t="shared" si="10"/>
        <v>68</v>
      </c>
      <c r="C195" s="284" t="str">
        <f t="shared" si="10"/>
        <v/>
      </c>
      <c r="D195" s="672" t="str">
        <f t="shared" si="10"/>
        <v/>
      </c>
      <c r="E195" s="672"/>
      <c r="F195" s="672"/>
      <c r="G195" s="672"/>
      <c r="H195" s="672"/>
      <c r="I195" s="672"/>
      <c r="J195" s="672"/>
      <c r="K195" s="672"/>
      <c r="L195" s="672"/>
      <c r="M195" s="596" t="str">
        <f t="shared" si="11"/>
        <v/>
      </c>
      <c r="N195" s="596"/>
      <c r="O195" s="449" t="str">
        <f t="shared" si="12"/>
        <v/>
      </c>
      <c r="P195" s="449"/>
      <c r="Q195" s="449"/>
      <c r="R195" s="449"/>
      <c r="S195" s="570" t="str">
        <f t="shared" si="13"/>
        <v/>
      </c>
      <c r="T195" s="571"/>
      <c r="U195" s="571"/>
      <c r="V195" s="571"/>
      <c r="W195" s="571"/>
      <c r="X195" s="572"/>
      <c r="Y195" s="527" t="str">
        <f t="shared" si="14"/>
        <v/>
      </c>
      <c r="Z195" s="528"/>
      <c r="AA195" s="528"/>
      <c r="AB195" s="529"/>
      <c r="AC195" s="527" t="str">
        <f t="shared" si="9"/>
        <v/>
      </c>
      <c r="AD195" s="528"/>
      <c r="AE195" s="528"/>
      <c r="AF195" s="529"/>
      <c r="AG195" s="332" t="str">
        <f t="shared" si="15"/>
        <v/>
      </c>
      <c r="AH195" s="450" t="str">
        <f t="shared" si="16"/>
        <v/>
      </c>
      <c r="AI195" s="450"/>
      <c r="AJ195" s="461" t="str">
        <f t="shared" si="17"/>
        <v/>
      </c>
      <c r="AK195" s="461"/>
      <c r="AL195" s="450" t="str">
        <f t="shared" si="18"/>
        <v/>
      </c>
      <c r="AM195" s="450"/>
      <c r="AN195" s="450"/>
      <c r="AO195" s="377" t="str">
        <f t="shared" si="19"/>
        <v/>
      </c>
    </row>
    <row r="196" spans="1:41" s="68" customFormat="1" ht="20.25" x14ac:dyDescent="0.2">
      <c r="A196" s="67"/>
      <c r="B196" s="265">
        <f t="shared" si="10"/>
        <v>69</v>
      </c>
      <c r="C196" s="284" t="str">
        <f t="shared" si="10"/>
        <v/>
      </c>
      <c r="D196" s="672" t="str">
        <f t="shared" si="10"/>
        <v/>
      </c>
      <c r="E196" s="672"/>
      <c r="F196" s="672"/>
      <c r="G196" s="672"/>
      <c r="H196" s="672"/>
      <c r="I196" s="672"/>
      <c r="J196" s="672"/>
      <c r="K196" s="672"/>
      <c r="L196" s="672"/>
      <c r="M196" s="596" t="str">
        <f t="shared" si="11"/>
        <v/>
      </c>
      <c r="N196" s="596"/>
      <c r="O196" s="449" t="str">
        <f t="shared" si="12"/>
        <v/>
      </c>
      <c r="P196" s="449"/>
      <c r="Q196" s="449"/>
      <c r="R196" s="449"/>
      <c r="S196" s="570" t="str">
        <f t="shared" si="13"/>
        <v/>
      </c>
      <c r="T196" s="571"/>
      <c r="U196" s="571"/>
      <c r="V196" s="571"/>
      <c r="W196" s="571"/>
      <c r="X196" s="572"/>
      <c r="Y196" s="527" t="str">
        <f t="shared" si="14"/>
        <v/>
      </c>
      <c r="Z196" s="528"/>
      <c r="AA196" s="528"/>
      <c r="AB196" s="529"/>
      <c r="AC196" s="527" t="str">
        <f t="shared" si="9"/>
        <v/>
      </c>
      <c r="AD196" s="528"/>
      <c r="AE196" s="528"/>
      <c r="AF196" s="529"/>
      <c r="AG196" s="332" t="str">
        <f t="shared" si="15"/>
        <v/>
      </c>
      <c r="AH196" s="450" t="str">
        <f t="shared" si="16"/>
        <v/>
      </c>
      <c r="AI196" s="450"/>
      <c r="AJ196" s="461" t="str">
        <f t="shared" si="17"/>
        <v/>
      </c>
      <c r="AK196" s="461"/>
      <c r="AL196" s="450" t="str">
        <f t="shared" si="18"/>
        <v/>
      </c>
      <c r="AM196" s="450"/>
      <c r="AN196" s="450"/>
      <c r="AO196" s="377" t="str">
        <f t="shared" si="19"/>
        <v/>
      </c>
    </row>
    <row r="197" spans="1:41" s="68" customFormat="1" ht="20.25" x14ac:dyDescent="0.2">
      <c r="A197" s="67"/>
      <c r="B197" s="265">
        <f t="shared" si="10"/>
        <v>70</v>
      </c>
      <c r="C197" s="284" t="str">
        <f t="shared" si="10"/>
        <v/>
      </c>
      <c r="D197" s="672" t="str">
        <f t="shared" si="10"/>
        <v/>
      </c>
      <c r="E197" s="672"/>
      <c r="F197" s="672"/>
      <c r="G197" s="672"/>
      <c r="H197" s="672"/>
      <c r="I197" s="672"/>
      <c r="J197" s="672"/>
      <c r="K197" s="672"/>
      <c r="L197" s="672"/>
      <c r="M197" s="596" t="str">
        <f t="shared" si="11"/>
        <v/>
      </c>
      <c r="N197" s="596"/>
      <c r="O197" s="449" t="str">
        <f t="shared" si="12"/>
        <v/>
      </c>
      <c r="P197" s="449"/>
      <c r="Q197" s="449"/>
      <c r="R197" s="449"/>
      <c r="S197" s="570" t="str">
        <f t="shared" si="13"/>
        <v/>
      </c>
      <c r="T197" s="571"/>
      <c r="U197" s="571"/>
      <c r="V197" s="571"/>
      <c r="W197" s="571"/>
      <c r="X197" s="572"/>
      <c r="Y197" s="527" t="str">
        <f t="shared" si="14"/>
        <v/>
      </c>
      <c r="Z197" s="528"/>
      <c r="AA197" s="528"/>
      <c r="AB197" s="529"/>
      <c r="AC197" s="527" t="str">
        <f t="shared" si="9"/>
        <v/>
      </c>
      <c r="AD197" s="528"/>
      <c r="AE197" s="528"/>
      <c r="AF197" s="529"/>
      <c r="AG197" s="332" t="str">
        <f t="shared" si="15"/>
        <v/>
      </c>
      <c r="AH197" s="450" t="str">
        <f t="shared" si="16"/>
        <v/>
      </c>
      <c r="AI197" s="450"/>
      <c r="AJ197" s="461" t="str">
        <f t="shared" si="17"/>
        <v/>
      </c>
      <c r="AK197" s="461"/>
      <c r="AL197" s="450" t="str">
        <f t="shared" si="18"/>
        <v/>
      </c>
      <c r="AM197" s="450"/>
      <c r="AN197" s="450"/>
      <c r="AO197" s="377" t="str">
        <f t="shared" si="19"/>
        <v/>
      </c>
    </row>
    <row r="198" spans="1:41" s="68" customFormat="1" ht="20.25" x14ac:dyDescent="0.2">
      <c r="A198" s="67"/>
      <c r="B198" s="265">
        <f t="shared" si="10"/>
        <v>71</v>
      </c>
      <c r="C198" s="284" t="str">
        <f t="shared" si="10"/>
        <v/>
      </c>
      <c r="D198" s="672" t="str">
        <f t="shared" si="10"/>
        <v/>
      </c>
      <c r="E198" s="672"/>
      <c r="F198" s="672"/>
      <c r="G198" s="672"/>
      <c r="H198" s="672"/>
      <c r="I198" s="672"/>
      <c r="J198" s="672"/>
      <c r="K198" s="672"/>
      <c r="L198" s="672"/>
      <c r="M198" s="596" t="str">
        <f t="shared" si="11"/>
        <v/>
      </c>
      <c r="N198" s="596"/>
      <c r="O198" s="449" t="str">
        <f t="shared" si="12"/>
        <v/>
      </c>
      <c r="P198" s="449"/>
      <c r="Q198" s="449"/>
      <c r="R198" s="449"/>
      <c r="S198" s="570" t="str">
        <f t="shared" si="13"/>
        <v/>
      </c>
      <c r="T198" s="571"/>
      <c r="U198" s="571"/>
      <c r="V198" s="571"/>
      <c r="W198" s="571"/>
      <c r="X198" s="572"/>
      <c r="Y198" s="527" t="str">
        <f t="shared" si="14"/>
        <v/>
      </c>
      <c r="Z198" s="528"/>
      <c r="AA198" s="528"/>
      <c r="AB198" s="529"/>
      <c r="AC198" s="527" t="str">
        <f t="shared" si="9"/>
        <v/>
      </c>
      <c r="AD198" s="528"/>
      <c r="AE198" s="528"/>
      <c r="AF198" s="529"/>
      <c r="AG198" s="332" t="str">
        <f t="shared" si="15"/>
        <v/>
      </c>
      <c r="AH198" s="450" t="str">
        <f t="shared" si="16"/>
        <v/>
      </c>
      <c r="AI198" s="450"/>
      <c r="AJ198" s="461" t="str">
        <f t="shared" si="17"/>
        <v/>
      </c>
      <c r="AK198" s="461"/>
      <c r="AL198" s="450" t="str">
        <f t="shared" si="18"/>
        <v/>
      </c>
      <c r="AM198" s="450"/>
      <c r="AN198" s="450"/>
      <c r="AO198" s="377" t="str">
        <f t="shared" si="19"/>
        <v/>
      </c>
    </row>
    <row r="199" spans="1:41" s="68" customFormat="1" ht="20.25" x14ac:dyDescent="0.2">
      <c r="A199" s="67"/>
      <c r="B199" s="265">
        <f t="shared" si="10"/>
        <v>72</v>
      </c>
      <c r="C199" s="284" t="str">
        <f t="shared" si="10"/>
        <v/>
      </c>
      <c r="D199" s="672" t="str">
        <f t="shared" si="10"/>
        <v/>
      </c>
      <c r="E199" s="672"/>
      <c r="F199" s="672"/>
      <c r="G199" s="672"/>
      <c r="H199" s="672"/>
      <c r="I199" s="672"/>
      <c r="J199" s="672"/>
      <c r="K199" s="672"/>
      <c r="L199" s="672"/>
      <c r="M199" s="596" t="str">
        <f t="shared" si="11"/>
        <v/>
      </c>
      <c r="N199" s="596"/>
      <c r="O199" s="449" t="str">
        <f t="shared" si="12"/>
        <v/>
      </c>
      <c r="P199" s="449"/>
      <c r="Q199" s="449"/>
      <c r="R199" s="449"/>
      <c r="S199" s="570" t="str">
        <f t="shared" si="13"/>
        <v/>
      </c>
      <c r="T199" s="571"/>
      <c r="U199" s="571"/>
      <c r="V199" s="571"/>
      <c r="W199" s="571"/>
      <c r="X199" s="572"/>
      <c r="Y199" s="527" t="str">
        <f t="shared" si="14"/>
        <v/>
      </c>
      <c r="Z199" s="528"/>
      <c r="AA199" s="528"/>
      <c r="AB199" s="529"/>
      <c r="AC199" s="527" t="str">
        <f t="shared" si="9"/>
        <v/>
      </c>
      <c r="AD199" s="528"/>
      <c r="AE199" s="528"/>
      <c r="AF199" s="529"/>
      <c r="AG199" s="332" t="str">
        <f t="shared" si="15"/>
        <v/>
      </c>
      <c r="AH199" s="450" t="str">
        <f t="shared" si="16"/>
        <v/>
      </c>
      <c r="AI199" s="450"/>
      <c r="AJ199" s="461" t="str">
        <f t="shared" si="17"/>
        <v/>
      </c>
      <c r="AK199" s="461"/>
      <c r="AL199" s="450" t="str">
        <f t="shared" si="18"/>
        <v/>
      </c>
      <c r="AM199" s="450"/>
      <c r="AN199" s="450"/>
      <c r="AO199" s="377" t="str">
        <f t="shared" si="19"/>
        <v/>
      </c>
    </row>
    <row r="200" spans="1:41" s="68" customFormat="1" ht="20.25" x14ac:dyDescent="0.2">
      <c r="A200" s="67"/>
      <c r="B200" s="265">
        <f t="shared" si="10"/>
        <v>73</v>
      </c>
      <c r="C200" s="284" t="str">
        <f t="shared" si="10"/>
        <v/>
      </c>
      <c r="D200" s="672" t="str">
        <f t="shared" si="10"/>
        <v/>
      </c>
      <c r="E200" s="672"/>
      <c r="F200" s="672"/>
      <c r="G200" s="672"/>
      <c r="H200" s="672"/>
      <c r="I200" s="672"/>
      <c r="J200" s="672"/>
      <c r="K200" s="672"/>
      <c r="L200" s="672"/>
      <c r="M200" s="596" t="str">
        <f t="shared" si="11"/>
        <v/>
      </c>
      <c r="N200" s="596"/>
      <c r="O200" s="449" t="str">
        <f t="shared" si="12"/>
        <v/>
      </c>
      <c r="P200" s="449"/>
      <c r="Q200" s="449"/>
      <c r="R200" s="449"/>
      <c r="S200" s="570" t="str">
        <f t="shared" si="13"/>
        <v/>
      </c>
      <c r="T200" s="571"/>
      <c r="U200" s="571"/>
      <c r="V200" s="571"/>
      <c r="W200" s="571"/>
      <c r="X200" s="572"/>
      <c r="Y200" s="527" t="str">
        <f t="shared" si="14"/>
        <v/>
      </c>
      <c r="Z200" s="528"/>
      <c r="AA200" s="528"/>
      <c r="AB200" s="529"/>
      <c r="AC200" s="527" t="str">
        <f t="shared" si="9"/>
        <v/>
      </c>
      <c r="AD200" s="528"/>
      <c r="AE200" s="528"/>
      <c r="AF200" s="529"/>
      <c r="AG200" s="332" t="str">
        <f t="shared" si="15"/>
        <v/>
      </c>
      <c r="AH200" s="450" t="str">
        <f t="shared" si="16"/>
        <v/>
      </c>
      <c r="AI200" s="450"/>
      <c r="AJ200" s="461" t="str">
        <f t="shared" si="17"/>
        <v/>
      </c>
      <c r="AK200" s="461"/>
      <c r="AL200" s="450" t="str">
        <f t="shared" si="18"/>
        <v/>
      </c>
      <c r="AM200" s="450"/>
      <c r="AN200" s="450"/>
      <c r="AO200" s="377" t="str">
        <f t="shared" si="19"/>
        <v/>
      </c>
    </row>
    <row r="201" spans="1:41" s="68" customFormat="1" ht="20.25" x14ac:dyDescent="0.2">
      <c r="A201" s="67"/>
      <c r="B201" s="265">
        <f t="shared" si="10"/>
        <v>74</v>
      </c>
      <c r="C201" s="284" t="str">
        <f t="shared" si="10"/>
        <v/>
      </c>
      <c r="D201" s="672" t="str">
        <f t="shared" si="10"/>
        <v/>
      </c>
      <c r="E201" s="672"/>
      <c r="F201" s="672"/>
      <c r="G201" s="672"/>
      <c r="H201" s="672"/>
      <c r="I201" s="672"/>
      <c r="J201" s="672"/>
      <c r="K201" s="672"/>
      <c r="L201" s="672"/>
      <c r="M201" s="596" t="str">
        <f t="shared" si="11"/>
        <v/>
      </c>
      <c r="N201" s="596"/>
      <c r="O201" s="449" t="str">
        <f t="shared" si="12"/>
        <v/>
      </c>
      <c r="P201" s="449"/>
      <c r="Q201" s="449"/>
      <c r="R201" s="449"/>
      <c r="S201" s="570" t="str">
        <f t="shared" si="13"/>
        <v/>
      </c>
      <c r="T201" s="571"/>
      <c r="U201" s="571"/>
      <c r="V201" s="571"/>
      <c r="W201" s="571"/>
      <c r="X201" s="572"/>
      <c r="Y201" s="527" t="str">
        <f t="shared" si="14"/>
        <v/>
      </c>
      <c r="Z201" s="528"/>
      <c r="AA201" s="528"/>
      <c r="AB201" s="529"/>
      <c r="AC201" s="527" t="str">
        <f t="shared" si="9"/>
        <v/>
      </c>
      <c r="AD201" s="528"/>
      <c r="AE201" s="528"/>
      <c r="AF201" s="529"/>
      <c r="AG201" s="332" t="str">
        <f t="shared" si="15"/>
        <v/>
      </c>
      <c r="AH201" s="450" t="str">
        <f t="shared" si="16"/>
        <v/>
      </c>
      <c r="AI201" s="450"/>
      <c r="AJ201" s="461" t="str">
        <f t="shared" si="17"/>
        <v/>
      </c>
      <c r="AK201" s="461"/>
      <c r="AL201" s="450" t="str">
        <f t="shared" si="18"/>
        <v/>
      </c>
      <c r="AM201" s="450"/>
      <c r="AN201" s="450"/>
      <c r="AO201" s="377" t="str">
        <f t="shared" si="19"/>
        <v/>
      </c>
    </row>
    <row r="202" spans="1:41" s="68" customFormat="1" ht="20.25" x14ac:dyDescent="0.2">
      <c r="A202" s="67"/>
      <c r="B202" s="265">
        <f t="shared" si="10"/>
        <v>75</v>
      </c>
      <c r="C202" s="284" t="str">
        <f t="shared" si="10"/>
        <v/>
      </c>
      <c r="D202" s="672" t="str">
        <f t="shared" si="10"/>
        <v/>
      </c>
      <c r="E202" s="672"/>
      <c r="F202" s="672"/>
      <c r="G202" s="672"/>
      <c r="H202" s="672"/>
      <c r="I202" s="672"/>
      <c r="J202" s="672"/>
      <c r="K202" s="672"/>
      <c r="L202" s="672"/>
      <c r="M202" s="596" t="str">
        <f t="shared" si="11"/>
        <v/>
      </c>
      <c r="N202" s="596"/>
      <c r="O202" s="449" t="str">
        <f t="shared" si="12"/>
        <v/>
      </c>
      <c r="P202" s="449"/>
      <c r="Q202" s="449"/>
      <c r="R202" s="449"/>
      <c r="S202" s="570" t="str">
        <f t="shared" si="13"/>
        <v/>
      </c>
      <c r="T202" s="571"/>
      <c r="U202" s="571"/>
      <c r="V202" s="571"/>
      <c r="W202" s="571"/>
      <c r="X202" s="572"/>
      <c r="Y202" s="527" t="str">
        <f t="shared" si="14"/>
        <v/>
      </c>
      <c r="Z202" s="528"/>
      <c r="AA202" s="528"/>
      <c r="AB202" s="529"/>
      <c r="AC202" s="527" t="str">
        <f t="shared" si="9"/>
        <v/>
      </c>
      <c r="AD202" s="528"/>
      <c r="AE202" s="528"/>
      <c r="AF202" s="529"/>
      <c r="AG202" s="332" t="str">
        <f t="shared" si="15"/>
        <v/>
      </c>
      <c r="AH202" s="450" t="str">
        <f t="shared" si="16"/>
        <v/>
      </c>
      <c r="AI202" s="450"/>
      <c r="AJ202" s="461" t="str">
        <f t="shared" si="17"/>
        <v/>
      </c>
      <c r="AK202" s="461"/>
      <c r="AL202" s="450" t="str">
        <f t="shared" si="18"/>
        <v/>
      </c>
      <c r="AM202" s="450"/>
      <c r="AN202" s="450"/>
      <c r="AO202" s="377" t="str">
        <f t="shared" si="19"/>
        <v/>
      </c>
    </row>
    <row r="203" spans="1:41" s="68" customFormat="1" ht="20.25" x14ac:dyDescent="0.2">
      <c r="A203" s="67"/>
      <c r="B203" s="265">
        <f t="shared" si="10"/>
        <v>76</v>
      </c>
      <c r="C203" s="284" t="str">
        <f t="shared" si="10"/>
        <v/>
      </c>
      <c r="D203" s="672" t="str">
        <f t="shared" si="10"/>
        <v/>
      </c>
      <c r="E203" s="672"/>
      <c r="F203" s="672"/>
      <c r="G203" s="672"/>
      <c r="H203" s="672"/>
      <c r="I203" s="672"/>
      <c r="J203" s="672"/>
      <c r="K203" s="672"/>
      <c r="L203" s="672"/>
      <c r="M203" s="596" t="str">
        <f t="shared" si="11"/>
        <v/>
      </c>
      <c r="N203" s="596"/>
      <c r="O203" s="449" t="str">
        <f t="shared" si="12"/>
        <v/>
      </c>
      <c r="P203" s="449"/>
      <c r="Q203" s="449"/>
      <c r="R203" s="449"/>
      <c r="S203" s="570" t="str">
        <f t="shared" si="13"/>
        <v/>
      </c>
      <c r="T203" s="571"/>
      <c r="U203" s="571"/>
      <c r="V203" s="571"/>
      <c r="W203" s="571"/>
      <c r="X203" s="572"/>
      <c r="Y203" s="527" t="str">
        <f t="shared" si="14"/>
        <v/>
      </c>
      <c r="Z203" s="528"/>
      <c r="AA203" s="528"/>
      <c r="AB203" s="529"/>
      <c r="AC203" s="527" t="str">
        <f t="shared" si="9"/>
        <v/>
      </c>
      <c r="AD203" s="528"/>
      <c r="AE203" s="528"/>
      <c r="AF203" s="529"/>
      <c r="AG203" s="332" t="str">
        <f t="shared" si="15"/>
        <v/>
      </c>
      <c r="AH203" s="450" t="str">
        <f t="shared" si="16"/>
        <v/>
      </c>
      <c r="AI203" s="450"/>
      <c r="AJ203" s="461" t="str">
        <f t="shared" si="17"/>
        <v/>
      </c>
      <c r="AK203" s="461"/>
      <c r="AL203" s="450" t="str">
        <f t="shared" si="18"/>
        <v/>
      </c>
      <c r="AM203" s="450"/>
      <c r="AN203" s="450"/>
      <c r="AO203" s="377" t="str">
        <f t="shared" si="19"/>
        <v/>
      </c>
    </row>
    <row r="204" spans="1:41" s="68" customFormat="1" ht="20.25" x14ac:dyDescent="0.2">
      <c r="A204" s="67"/>
      <c r="B204" s="265">
        <f t="shared" si="10"/>
        <v>77</v>
      </c>
      <c r="C204" s="284" t="str">
        <f t="shared" si="10"/>
        <v/>
      </c>
      <c r="D204" s="672" t="str">
        <f t="shared" si="10"/>
        <v/>
      </c>
      <c r="E204" s="672"/>
      <c r="F204" s="672"/>
      <c r="G204" s="672"/>
      <c r="H204" s="672"/>
      <c r="I204" s="672"/>
      <c r="J204" s="672"/>
      <c r="K204" s="672"/>
      <c r="L204" s="672"/>
      <c r="M204" s="596" t="str">
        <f t="shared" si="11"/>
        <v/>
      </c>
      <c r="N204" s="596"/>
      <c r="O204" s="449" t="str">
        <f t="shared" si="12"/>
        <v/>
      </c>
      <c r="P204" s="449"/>
      <c r="Q204" s="449"/>
      <c r="R204" s="449"/>
      <c r="S204" s="570" t="str">
        <f t="shared" si="13"/>
        <v/>
      </c>
      <c r="T204" s="571"/>
      <c r="U204" s="571"/>
      <c r="V204" s="571"/>
      <c r="W204" s="571"/>
      <c r="X204" s="572"/>
      <c r="Y204" s="527" t="str">
        <f t="shared" si="14"/>
        <v/>
      </c>
      <c r="Z204" s="528"/>
      <c r="AA204" s="528"/>
      <c r="AB204" s="529"/>
      <c r="AC204" s="527" t="str">
        <f t="shared" si="9"/>
        <v/>
      </c>
      <c r="AD204" s="528"/>
      <c r="AE204" s="528"/>
      <c r="AF204" s="529"/>
      <c r="AG204" s="332" t="str">
        <f t="shared" si="15"/>
        <v/>
      </c>
      <c r="AH204" s="450" t="str">
        <f t="shared" si="16"/>
        <v/>
      </c>
      <c r="AI204" s="450"/>
      <c r="AJ204" s="461" t="str">
        <f t="shared" si="17"/>
        <v/>
      </c>
      <c r="AK204" s="461"/>
      <c r="AL204" s="450" t="str">
        <f t="shared" si="18"/>
        <v/>
      </c>
      <c r="AM204" s="450"/>
      <c r="AN204" s="450"/>
      <c r="AO204" s="377" t="str">
        <f t="shared" si="19"/>
        <v/>
      </c>
    </row>
    <row r="205" spans="1:41" s="68" customFormat="1" ht="20.25" x14ac:dyDescent="0.2">
      <c r="A205" s="67"/>
      <c r="B205" s="265">
        <f t="shared" si="10"/>
        <v>78</v>
      </c>
      <c r="C205" s="284" t="str">
        <f t="shared" si="10"/>
        <v/>
      </c>
      <c r="D205" s="672" t="str">
        <f t="shared" si="10"/>
        <v/>
      </c>
      <c r="E205" s="672"/>
      <c r="F205" s="672"/>
      <c r="G205" s="672"/>
      <c r="H205" s="672"/>
      <c r="I205" s="672"/>
      <c r="J205" s="672"/>
      <c r="K205" s="672"/>
      <c r="L205" s="672"/>
      <c r="M205" s="596" t="str">
        <f t="shared" si="11"/>
        <v/>
      </c>
      <c r="N205" s="596"/>
      <c r="O205" s="449" t="str">
        <f t="shared" si="12"/>
        <v/>
      </c>
      <c r="P205" s="449"/>
      <c r="Q205" s="449"/>
      <c r="R205" s="449"/>
      <c r="S205" s="570" t="str">
        <f t="shared" si="13"/>
        <v/>
      </c>
      <c r="T205" s="571"/>
      <c r="U205" s="571"/>
      <c r="V205" s="571"/>
      <c r="W205" s="571"/>
      <c r="X205" s="572"/>
      <c r="Y205" s="527" t="str">
        <f t="shared" si="14"/>
        <v/>
      </c>
      <c r="Z205" s="528"/>
      <c r="AA205" s="528"/>
      <c r="AB205" s="529"/>
      <c r="AC205" s="527" t="str">
        <f t="shared" si="9"/>
        <v/>
      </c>
      <c r="AD205" s="528"/>
      <c r="AE205" s="528"/>
      <c r="AF205" s="529"/>
      <c r="AG205" s="332" t="str">
        <f t="shared" si="15"/>
        <v/>
      </c>
      <c r="AH205" s="450" t="str">
        <f t="shared" si="16"/>
        <v/>
      </c>
      <c r="AI205" s="450"/>
      <c r="AJ205" s="461" t="str">
        <f t="shared" si="17"/>
        <v/>
      </c>
      <c r="AK205" s="461"/>
      <c r="AL205" s="450" t="str">
        <f t="shared" si="18"/>
        <v/>
      </c>
      <c r="AM205" s="450"/>
      <c r="AN205" s="450"/>
      <c r="AO205" s="377" t="str">
        <f t="shared" si="19"/>
        <v/>
      </c>
    </row>
    <row r="206" spans="1:41" s="68" customFormat="1" ht="20.25" x14ac:dyDescent="0.2">
      <c r="A206" s="67"/>
      <c r="B206" s="265">
        <f t="shared" si="10"/>
        <v>79</v>
      </c>
      <c r="C206" s="284" t="str">
        <f t="shared" si="10"/>
        <v/>
      </c>
      <c r="D206" s="672" t="str">
        <f t="shared" si="10"/>
        <v/>
      </c>
      <c r="E206" s="672"/>
      <c r="F206" s="672"/>
      <c r="G206" s="672"/>
      <c r="H206" s="672"/>
      <c r="I206" s="672"/>
      <c r="J206" s="672"/>
      <c r="K206" s="672"/>
      <c r="L206" s="672"/>
      <c r="M206" s="596" t="str">
        <f t="shared" si="11"/>
        <v/>
      </c>
      <c r="N206" s="596"/>
      <c r="O206" s="449" t="str">
        <f t="shared" si="12"/>
        <v/>
      </c>
      <c r="P206" s="449"/>
      <c r="Q206" s="449"/>
      <c r="R206" s="449"/>
      <c r="S206" s="570" t="str">
        <f t="shared" si="13"/>
        <v/>
      </c>
      <c r="T206" s="571"/>
      <c r="U206" s="571"/>
      <c r="V206" s="571"/>
      <c r="W206" s="571"/>
      <c r="X206" s="572"/>
      <c r="Y206" s="527" t="str">
        <f t="shared" si="14"/>
        <v/>
      </c>
      <c r="Z206" s="528"/>
      <c r="AA206" s="528"/>
      <c r="AB206" s="529"/>
      <c r="AC206" s="527" t="str">
        <f t="shared" si="9"/>
        <v/>
      </c>
      <c r="AD206" s="528"/>
      <c r="AE206" s="528"/>
      <c r="AF206" s="529"/>
      <c r="AG206" s="332" t="str">
        <f t="shared" si="15"/>
        <v/>
      </c>
      <c r="AH206" s="450" t="str">
        <f t="shared" si="16"/>
        <v/>
      </c>
      <c r="AI206" s="450"/>
      <c r="AJ206" s="461" t="str">
        <f t="shared" si="17"/>
        <v/>
      </c>
      <c r="AK206" s="461"/>
      <c r="AL206" s="450" t="str">
        <f t="shared" si="18"/>
        <v/>
      </c>
      <c r="AM206" s="450"/>
      <c r="AN206" s="450"/>
      <c r="AO206" s="377" t="str">
        <f t="shared" si="19"/>
        <v/>
      </c>
    </row>
    <row r="207" spans="1:41" s="68" customFormat="1" ht="20.25" x14ac:dyDescent="0.2">
      <c r="A207" s="67"/>
      <c r="B207" s="265">
        <f t="shared" si="10"/>
        <v>80</v>
      </c>
      <c r="C207" s="284" t="str">
        <f t="shared" si="10"/>
        <v/>
      </c>
      <c r="D207" s="672" t="str">
        <f t="shared" si="10"/>
        <v/>
      </c>
      <c r="E207" s="672"/>
      <c r="F207" s="672"/>
      <c r="G207" s="672"/>
      <c r="H207" s="672"/>
      <c r="I207" s="672"/>
      <c r="J207" s="672"/>
      <c r="K207" s="672"/>
      <c r="L207" s="672"/>
      <c r="M207" s="596" t="str">
        <f t="shared" si="11"/>
        <v/>
      </c>
      <c r="N207" s="596"/>
      <c r="O207" s="449" t="str">
        <f t="shared" si="12"/>
        <v/>
      </c>
      <c r="P207" s="449"/>
      <c r="Q207" s="449"/>
      <c r="R207" s="449"/>
      <c r="S207" s="570" t="str">
        <f t="shared" si="13"/>
        <v/>
      </c>
      <c r="T207" s="571"/>
      <c r="U207" s="571"/>
      <c r="V207" s="571"/>
      <c r="W207" s="571"/>
      <c r="X207" s="572"/>
      <c r="Y207" s="527" t="str">
        <f t="shared" si="14"/>
        <v/>
      </c>
      <c r="Z207" s="528"/>
      <c r="AA207" s="528"/>
      <c r="AB207" s="529"/>
      <c r="AC207" s="527" t="str">
        <f t="shared" si="9"/>
        <v/>
      </c>
      <c r="AD207" s="528"/>
      <c r="AE207" s="528"/>
      <c r="AF207" s="529"/>
      <c r="AG207" s="332" t="str">
        <f t="shared" si="15"/>
        <v/>
      </c>
      <c r="AH207" s="450" t="str">
        <f t="shared" si="16"/>
        <v/>
      </c>
      <c r="AI207" s="450"/>
      <c r="AJ207" s="461" t="str">
        <f t="shared" si="17"/>
        <v/>
      </c>
      <c r="AK207" s="461"/>
      <c r="AL207" s="450" t="str">
        <f t="shared" si="18"/>
        <v/>
      </c>
      <c r="AM207" s="450"/>
      <c r="AN207" s="450"/>
      <c r="AO207" s="377" t="str">
        <f t="shared" si="19"/>
        <v/>
      </c>
    </row>
    <row r="208" spans="1:41" s="68" customFormat="1" ht="20.25" x14ac:dyDescent="0.2">
      <c r="A208" s="67"/>
      <c r="B208" s="265">
        <f t="shared" ref="B208:D211" si="20">IF(B88="","",B88)</f>
        <v>81</v>
      </c>
      <c r="C208" s="284" t="str">
        <f t="shared" si="20"/>
        <v/>
      </c>
      <c r="D208" s="672" t="str">
        <f t="shared" si="20"/>
        <v/>
      </c>
      <c r="E208" s="672"/>
      <c r="F208" s="672"/>
      <c r="G208" s="672"/>
      <c r="H208" s="672"/>
      <c r="I208" s="672"/>
      <c r="J208" s="672"/>
      <c r="K208" s="672"/>
      <c r="L208" s="672"/>
      <c r="M208" s="596" t="str">
        <f t="shared" si="11"/>
        <v/>
      </c>
      <c r="N208" s="596"/>
      <c r="O208" s="449" t="str">
        <f t="shared" si="12"/>
        <v/>
      </c>
      <c r="P208" s="449"/>
      <c r="Q208" s="449"/>
      <c r="R208" s="449"/>
      <c r="S208" s="570" t="str">
        <f t="shared" si="13"/>
        <v/>
      </c>
      <c r="T208" s="571"/>
      <c r="U208" s="571"/>
      <c r="V208" s="571"/>
      <c r="W208" s="571"/>
      <c r="X208" s="572"/>
      <c r="Y208" s="527" t="str">
        <f t="shared" si="14"/>
        <v/>
      </c>
      <c r="Z208" s="528"/>
      <c r="AA208" s="528"/>
      <c r="AB208" s="529"/>
      <c r="AC208" s="527" t="str">
        <f t="shared" si="9"/>
        <v/>
      </c>
      <c r="AD208" s="528"/>
      <c r="AE208" s="528"/>
      <c r="AF208" s="529"/>
      <c r="AG208" s="332" t="str">
        <f t="shared" si="15"/>
        <v/>
      </c>
      <c r="AH208" s="450" t="str">
        <f t="shared" si="16"/>
        <v/>
      </c>
      <c r="AI208" s="450"/>
      <c r="AJ208" s="461" t="str">
        <f t="shared" si="17"/>
        <v/>
      </c>
      <c r="AK208" s="461"/>
      <c r="AL208" s="450" t="str">
        <f t="shared" si="18"/>
        <v/>
      </c>
      <c r="AM208" s="450"/>
      <c r="AN208" s="450"/>
      <c r="AO208" s="377" t="str">
        <f t="shared" si="19"/>
        <v/>
      </c>
    </row>
    <row r="209" spans="1:41" s="68" customFormat="1" ht="20.25" x14ac:dyDescent="0.2">
      <c r="A209" s="67"/>
      <c r="B209" s="265">
        <f t="shared" si="20"/>
        <v>82</v>
      </c>
      <c r="C209" s="284" t="str">
        <f t="shared" si="20"/>
        <v/>
      </c>
      <c r="D209" s="672" t="str">
        <f t="shared" si="20"/>
        <v/>
      </c>
      <c r="E209" s="672"/>
      <c r="F209" s="672"/>
      <c r="G209" s="672"/>
      <c r="H209" s="672"/>
      <c r="I209" s="672"/>
      <c r="J209" s="672"/>
      <c r="K209" s="672"/>
      <c r="L209" s="672"/>
      <c r="M209" s="596" t="str">
        <f t="shared" si="11"/>
        <v/>
      </c>
      <c r="N209" s="596"/>
      <c r="O209" s="449" t="str">
        <f t="shared" si="12"/>
        <v/>
      </c>
      <c r="P209" s="449"/>
      <c r="Q209" s="449"/>
      <c r="R209" s="449"/>
      <c r="S209" s="570" t="str">
        <f t="shared" si="13"/>
        <v/>
      </c>
      <c r="T209" s="571"/>
      <c r="U209" s="571"/>
      <c r="V209" s="571"/>
      <c r="W209" s="571"/>
      <c r="X209" s="572"/>
      <c r="Y209" s="527" t="str">
        <f t="shared" si="14"/>
        <v/>
      </c>
      <c r="Z209" s="528"/>
      <c r="AA209" s="528"/>
      <c r="AB209" s="529"/>
      <c r="AC209" s="527" t="str">
        <f t="shared" si="9"/>
        <v/>
      </c>
      <c r="AD209" s="528"/>
      <c r="AE209" s="528"/>
      <c r="AF209" s="529"/>
      <c r="AG209" s="332" t="str">
        <f t="shared" si="15"/>
        <v/>
      </c>
      <c r="AH209" s="450" t="str">
        <f t="shared" si="16"/>
        <v/>
      </c>
      <c r="AI209" s="450"/>
      <c r="AJ209" s="461" t="str">
        <f t="shared" si="17"/>
        <v/>
      </c>
      <c r="AK209" s="461"/>
      <c r="AL209" s="450" t="str">
        <f t="shared" si="18"/>
        <v/>
      </c>
      <c r="AM209" s="450"/>
      <c r="AN209" s="450"/>
      <c r="AO209" s="377" t="str">
        <f t="shared" si="19"/>
        <v/>
      </c>
    </row>
    <row r="210" spans="1:41" s="68" customFormat="1" ht="20.25" x14ac:dyDescent="0.2">
      <c r="A210" s="67"/>
      <c r="B210" s="265">
        <f t="shared" si="20"/>
        <v>83</v>
      </c>
      <c r="C210" s="284" t="str">
        <f t="shared" si="20"/>
        <v/>
      </c>
      <c r="D210" s="672" t="str">
        <f t="shared" si="20"/>
        <v/>
      </c>
      <c r="E210" s="672"/>
      <c r="F210" s="672"/>
      <c r="G210" s="672"/>
      <c r="H210" s="672"/>
      <c r="I210" s="672"/>
      <c r="J210" s="672"/>
      <c r="K210" s="672"/>
      <c r="L210" s="672"/>
      <c r="M210" s="596" t="str">
        <f t="shared" si="11"/>
        <v/>
      </c>
      <c r="N210" s="596"/>
      <c r="O210" s="449" t="str">
        <f t="shared" si="12"/>
        <v/>
      </c>
      <c r="P210" s="449"/>
      <c r="Q210" s="449"/>
      <c r="R210" s="449"/>
      <c r="S210" s="570" t="str">
        <f t="shared" si="13"/>
        <v/>
      </c>
      <c r="T210" s="571"/>
      <c r="U210" s="571"/>
      <c r="V210" s="571"/>
      <c r="W210" s="571"/>
      <c r="X210" s="572"/>
      <c r="Y210" s="527" t="str">
        <f t="shared" si="14"/>
        <v/>
      </c>
      <c r="Z210" s="528"/>
      <c r="AA210" s="528"/>
      <c r="AB210" s="529"/>
      <c r="AC210" s="527" t="str">
        <f t="shared" si="9"/>
        <v/>
      </c>
      <c r="AD210" s="528"/>
      <c r="AE210" s="528"/>
      <c r="AF210" s="529"/>
      <c r="AG210" s="332" t="str">
        <f t="shared" si="15"/>
        <v/>
      </c>
      <c r="AH210" s="450" t="str">
        <f t="shared" si="16"/>
        <v/>
      </c>
      <c r="AI210" s="450"/>
      <c r="AJ210" s="461" t="str">
        <f t="shared" si="17"/>
        <v/>
      </c>
      <c r="AK210" s="461"/>
      <c r="AL210" s="450" t="str">
        <f t="shared" si="18"/>
        <v/>
      </c>
      <c r="AM210" s="450"/>
      <c r="AN210" s="450"/>
      <c r="AO210" s="377" t="str">
        <f t="shared" si="19"/>
        <v/>
      </c>
    </row>
    <row r="211" spans="1:41" s="68" customFormat="1" ht="20.25" x14ac:dyDescent="0.2">
      <c r="A211" s="67"/>
      <c r="B211" s="265">
        <f t="shared" si="20"/>
        <v>84</v>
      </c>
      <c r="C211" s="284" t="str">
        <f t="shared" si="20"/>
        <v/>
      </c>
      <c r="D211" s="672" t="str">
        <f t="shared" si="20"/>
        <v/>
      </c>
      <c r="E211" s="672"/>
      <c r="F211" s="672"/>
      <c r="G211" s="672"/>
      <c r="H211" s="672"/>
      <c r="I211" s="672"/>
      <c r="J211" s="672"/>
      <c r="K211" s="672"/>
      <c r="L211" s="672"/>
      <c r="M211" s="596" t="str">
        <f t="shared" si="11"/>
        <v/>
      </c>
      <c r="N211" s="596"/>
      <c r="O211" s="449" t="str">
        <f t="shared" si="12"/>
        <v/>
      </c>
      <c r="P211" s="449"/>
      <c r="Q211" s="449"/>
      <c r="R211" s="449"/>
      <c r="S211" s="570" t="str">
        <f t="shared" si="13"/>
        <v/>
      </c>
      <c r="T211" s="571"/>
      <c r="U211" s="571"/>
      <c r="V211" s="571"/>
      <c r="W211" s="571"/>
      <c r="X211" s="572"/>
      <c r="Y211" s="527" t="str">
        <f t="shared" si="14"/>
        <v/>
      </c>
      <c r="Z211" s="528"/>
      <c r="AA211" s="528"/>
      <c r="AB211" s="529"/>
      <c r="AC211" s="527" t="str">
        <f t="shared" si="9"/>
        <v/>
      </c>
      <c r="AD211" s="528"/>
      <c r="AE211" s="528"/>
      <c r="AF211" s="529"/>
      <c r="AG211" s="332" t="str">
        <f t="shared" si="15"/>
        <v/>
      </c>
      <c r="AH211" s="450" t="str">
        <f t="shared" si="16"/>
        <v/>
      </c>
      <c r="AI211" s="450"/>
      <c r="AJ211" s="461" t="str">
        <f t="shared" si="17"/>
        <v/>
      </c>
      <c r="AK211" s="461"/>
      <c r="AL211" s="450" t="str">
        <f t="shared" si="18"/>
        <v/>
      </c>
      <c r="AM211" s="450"/>
      <c r="AN211" s="450"/>
      <c r="AO211" s="377" t="str">
        <f t="shared" si="19"/>
        <v/>
      </c>
    </row>
    <row r="212" spans="1:41" ht="18" customHeight="1" x14ac:dyDescent="0.3">
      <c r="B212" s="447"/>
      <c r="C212" s="448"/>
      <c r="D212" s="679" t="s">
        <v>120</v>
      </c>
      <c r="E212" s="679"/>
      <c r="F212" s="679"/>
      <c r="G212" s="679"/>
      <c r="H212" s="679"/>
      <c r="I212" s="679"/>
      <c r="J212" s="679"/>
      <c r="K212" s="679"/>
      <c r="L212" s="679"/>
      <c r="M212" s="673">
        <f t="shared" si="11"/>
        <v>0</v>
      </c>
      <c r="N212" s="673"/>
      <c r="O212" s="451"/>
      <c r="P212" s="451"/>
      <c r="Q212" s="451"/>
      <c r="R212" s="451"/>
      <c r="S212" s="790">
        <f t="shared" si="13"/>
        <v>0</v>
      </c>
      <c r="T212" s="791"/>
      <c r="U212" s="791"/>
      <c r="V212" s="791"/>
      <c r="W212" s="791"/>
      <c r="X212" s="792"/>
      <c r="Y212" s="665">
        <f t="shared" si="14"/>
        <v>0</v>
      </c>
      <c r="Z212" s="666"/>
      <c r="AA212" s="666"/>
      <c r="AB212" s="667"/>
      <c r="AC212" s="665">
        <f t="shared" si="9"/>
        <v>0</v>
      </c>
      <c r="AD212" s="666"/>
      <c r="AE212" s="666"/>
      <c r="AF212" s="667"/>
      <c r="AG212" s="333">
        <f t="shared" si="15"/>
        <v>0</v>
      </c>
      <c r="AH212" s="787">
        <f t="shared" si="16"/>
        <v>0</v>
      </c>
      <c r="AI212" s="787"/>
      <c r="AJ212" s="782"/>
      <c r="AK212" s="782"/>
      <c r="AL212" s="787">
        <f t="shared" si="18"/>
        <v>0</v>
      </c>
      <c r="AM212" s="787"/>
      <c r="AN212" s="787"/>
      <c r="AO212" s="378">
        <f t="shared" si="19"/>
        <v>0</v>
      </c>
    </row>
    <row r="213" spans="1:41" ht="5.25" customHeight="1" x14ac:dyDescent="0.2"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2"/>
      <c r="N213" s="2"/>
      <c r="O213" s="2"/>
      <c r="P213" s="2"/>
      <c r="Q213" s="2"/>
      <c r="R213" s="34"/>
      <c r="S213" s="34"/>
      <c r="T213" s="34"/>
      <c r="U213" s="34"/>
      <c r="V213" s="2"/>
      <c r="W213" s="2"/>
      <c r="X213" s="2"/>
      <c r="Y213" s="193"/>
      <c r="Z213" s="193"/>
      <c r="AA213" s="194"/>
      <c r="AB213" s="194"/>
      <c r="AC213" s="194"/>
      <c r="AD213" s="193"/>
      <c r="AE213" s="193"/>
      <c r="AF213" s="193"/>
      <c r="AG213" s="2"/>
      <c r="AH213" s="2"/>
      <c r="AI213" s="16"/>
      <c r="AJ213" s="16"/>
      <c r="AK213" s="2"/>
      <c r="AL213" s="2"/>
      <c r="AM213" s="2"/>
      <c r="AN213" s="2"/>
    </row>
    <row r="214" spans="1:41" s="3" customFormat="1" ht="6" customHeight="1" x14ac:dyDescent="0.2">
      <c r="B214" s="674" t="s">
        <v>141</v>
      </c>
      <c r="C214" s="674"/>
      <c r="D214" s="674"/>
      <c r="E214" s="674"/>
      <c r="F214" s="674"/>
      <c r="G214" s="674"/>
      <c r="H214" s="676" t="str">
        <f>H94</f>
        <v xml:space="preserve">בעת מילוי הטופס יש לרשום מידע בלתי מסווג בלבד </v>
      </c>
      <c r="I214" s="676"/>
      <c r="J214" s="676"/>
      <c r="K214" s="676"/>
      <c r="L214" s="676"/>
      <c r="M214" s="676"/>
      <c r="N214" s="676"/>
      <c r="O214" s="676"/>
      <c r="P214" s="676"/>
      <c r="Q214" s="676"/>
      <c r="R214" s="676"/>
      <c r="S214" s="676"/>
      <c r="T214" s="676"/>
      <c r="U214" s="676"/>
      <c r="V214" s="676"/>
      <c r="W214" s="676"/>
      <c r="X214" s="676"/>
      <c r="Y214" s="124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</row>
    <row r="215" spans="1:41" s="3" customFormat="1" ht="12" customHeight="1" x14ac:dyDescent="0.2">
      <c r="B215" s="675"/>
      <c r="C215" s="675"/>
      <c r="D215" s="675"/>
      <c r="E215" s="675"/>
      <c r="F215" s="675"/>
      <c r="G215" s="675"/>
      <c r="H215" s="677"/>
      <c r="I215" s="677"/>
      <c r="J215" s="677"/>
      <c r="K215" s="677"/>
      <c r="L215" s="677"/>
      <c r="M215" s="677"/>
      <c r="N215" s="677"/>
      <c r="O215" s="677"/>
      <c r="P215" s="677"/>
      <c r="Q215" s="677"/>
      <c r="R215" s="677"/>
      <c r="S215" s="677"/>
      <c r="T215" s="677"/>
      <c r="U215" s="677"/>
      <c r="V215" s="677"/>
      <c r="W215" s="677"/>
      <c r="X215" s="677"/>
      <c r="Y215" s="518"/>
      <c r="Z215" s="519"/>
      <c r="AA215" s="519"/>
      <c r="AB215" s="519"/>
      <c r="AC215" s="519"/>
      <c r="AD215" s="519"/>
      <c r="AE215" s="136"/>
      <c r="AF215" s="136"/>
      <c r="AG215" s="519"/>
      <c r="AH215" s="519"/>
      <c r="AI215" s="788"/>
      <c r="AJ215" s="446" t="s">
        <v>121</v>
      </c>
      <c r="AK215" s="445"/>
      <c r="AL215" s="444">
        <f>AL94</f>
        <v>0</v>
      </c>
      <c r="AM215" s="444"/>
      <c r="AN215" s="445"/>
    </row>
    <row r="216" spans="1:41" ht="6.75" customHeight="1" thickBot="1" x14ac:dyDescent="0.3">
      <c r="A216" s="97"/>
      <c r="B216" s="98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3"/>
      <c r="O216" s="113"/>
      <c r="P216" s="113"/>
      <c r="Q216" s="113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203"/>
      <c r="AK216" s="203"/>
      <c r="AL216" s="203"/>
      <c r="AM216" s="203"/>
      <c r="AN216" s="203"/>
    </row>
    <row r="217" spans="1:41" s="3" customFormat="1" ht="13.5" customHeight="1" thickTop="1" thickBot="1" x14ac:dyDescent="0.25">
      <c r="B217" s="514" t="str">
        <f>B108</f>
        <v>החשבון ערוך</v>
      </c>
      <c r="C217" s="515"/>
      <c r="D217" s="515"/>
      <c r="E217" s="515"/>
      <c r="F217" s="515"/>
      <c r="G217" s="515"/>
      <c r="H217" s="531" t="s">
        <v>44</v>
      </c>
      <c r="I217" s="531"/>
      <c r="J217" s="531"/>
      <c r="K217" s="532"/>
      <c r="L217" s="535"/>
      <c r="M217" s="536" t="s">
        <v>122</v>
      </c>
      <c r="N217" s="537"/>
      <c r="O217" s="537"/>
      <c r="P217" s="537"/>
      <c r="Q217" s="538"/>
      <c r="R217" s="536" t="s">
        <v>123</v>
      </c>
      <c r="S217" s="537"/>
      <c r="T217" s="537"/>
      <c r="U217" s="537"/>
      <c r="V217" s="537"/>
      <c r="W217" s="537"/>
      <c r="X217" s="537"/>
      <c r="Y217" s="537"/>
      <c r="Z217" s="538"/>
      <c r="AA217" s="213"/>
      <c r="AB217" s="216"/>
      <c r="AC217" s="462" t="s">
        <v>4</v>
      </c>
      <c r="AD217" s="463"/>
      <c r="AE217" s="463"/>
      <c r="AF217" s="463"/>
      <c r="AG217" s="463"/>
      <c r="AH217" s="463"/>
      <c r="AI217" s="463"/>
      <c r="AJ217" s="463"/>
      <c r="AK217" s="464"/>
      <c r="AL217" s="212"/>
      <c r="AM217" s="321"/>
      <c r="AN217" s="321"/>
      <c r="AO217" s="114"/>
    </row>
    <row r="218" spans="1:41" ht="14.25" thickTop="1" thickBot="1" x14ac:dyDescent="0.25">
      <c r="B218" s="516" t="s">
        <v>11</v>
      </c>
      <c r="C218" s="517"/>
      <c r="D218" s="517"/>
      <c r="E218" s="517"/>
      <c r="F218" s="517"/>
      <c r="G218" s="517"/>
      <c r="H218" s="533"/>
      <c r="I218" s="533"/>
      <c r="J218" s="533"/>
      <c r="K218" s="534"/>
      <c r="L218" s="535"/>
      <c r="M218" s="539"/>
      <c r="N218" s="540"/>
      <c r="O218" s="540"/>
      <c r="P218" s="540"/>
      <c r="Q218" s="541"/>
      <c r="R218" s="539"/>
      <c r="S218" s="540"/>
      <c r="T218" s="540"/>
      <c r="U218" s="540"/>
      <c r="V218" s="540"/>
      <c r="W218" s="540"/>
      <c r="X218" s="540"/>
      <c r="Y218" s="540"/>
      <c r="Z218" s="541"/>
      <c r="AA218" s="213"/>
      <c r="AB218" s="216"/>
      <c r="AC218" s="462" t="s">
        <v>12</v>
      </c>
      <c r="AD218" s="463"/>
      <c r="AE218" s="463"/>
      <c r="AF218" s="463"/>
      <c r="AG218" s="464"/>
      <c r="AH218" s="472" t="s">
        <v>13</v>
      </c>
      <c r="AI218" s="473"/>
      <c r="AJ218" s="473"/>
      <c r="AK218" s="473"/>
      <c r="AL218" s="212"/>
      <c r="AM218" s="321"/>
      <c r="AN218" s="321"/>
      <c r="AO218" s="123"/>
    </row>
    <row r="219" spans="1:41" ht="24" customHeight="1" thickTop="1" thickBot="1" x14ac:dyDescent="0.25">
      <c r="B219" s="120"/>
      <c r="C219" s="513">
        <v>0.17</v>
      </c>
      <c r="D219" s="513"/>
      <c r="E219" s="513"/>
      <c r="F219" s="513"/>
      <c r="G219" s="121"/>
      <c r="H219" s="533"/>
      <c r="I219" s="533"/>
      <c r="J219" s="533"/>
      <c r="K219" s="534"/>
      <c r="L219" s="535"/>
      <c r="M219" s="468" t="s">
        <v>14</v>
      </c>
      <c r="N219" s="678"/>
      <c r="O219" s="678"/>
      <c r="P219" s="469"/>
      <c r="Q219" s="215" t="s">
        <v>15</v>
      </c>
      <c r="R219" s="542" t="s">
        <v>14</v>
      </c>
      <c r="S219" s="543"/>
      <c r="T219" s="543"/>
      <c r="U219" s="543"/>
      <c r="V219" s="543"/>
      <c r="W219" s="543"/>
      <c r="X219" s="544"/>
      <c r="Y219" s="785" t="s">
        <v>15</v>
      </c>
      <c r="Z219" s="789"/>
      <c r="AA219" s="296"/>
      <c r="AB219" s="297"/>
      <c r="AC219" s="530" t="s">
        <v>14</v>
      </c>
      <c r="AD219" s="530"/>
      <c r="AE219" s="530"/>
      <c r="AF219" s="530"/>
      <c r="AG219" s="215" t="s">
        <v>15</v>
      </c>
      <c r="AH219" s="468" t="s">
        <v>14</v>
      </c>
      <c r="AI219" s="469"/>
      <c r="AJ219" s="785" t="s">
        <v>15</v>
      </c>
      <c r="AK219" s="786"/>
      <c r="AL219" s="783"/>
      <c r="AM219" s="784"/>
      <c r="AN219" s="216"/>
      <c r="AO219" s="123"/>
    </row>
    <row r="220" spans="1:41" s="68" customFormat="1" ht="21" customHeight="1" thickTop="1" thickBot="1" x14ac:dyDescent="0.3">
      <c r="A220" s="67"/>
      <c r="B220" s="506" t="s">
        <v>16</v>
      </c>
      <c r="C220" s="507"/>
      <c r="D220" s="507"/>
      <c r="E220" s="507"/>
      <c r="F220" s="507"/>
      <c r="G220" s="507"/>
      <c r="H220" s="508" t="s">
        <v>105</v>
      </c>
      <c r="I220" s="508"/>
      <c r="J220" s="508"/>
      <c r="K220" s="509"/>
      <c r="L220" s="202"/>
      <c r="M220" s="510">
        <f>M111</f>
        <v>0</v>
      </c>
      <c r="N220" s="511"/>
      <c r="O220" s="511"/>
      <c r="P220" s="512"/>
      <c r="Q220" s="268"/>
      <c r="R220" s="465">
        <f>W111</f>
        <v>0</v>
      </c>
      <c r="S220" s="466"/>
      <c r="T220" s="466"/>
      <c r="U220" s="466"/>
      <c r="V220" s="466"/>
      <c r="W220" s="466"/>
      <c r="X220" s="467"/>
      <c r="Y220" s="465"/>
      <c r="Z220" s="467"/>
      <c r="AA220" s="266"/>
      <c r="AB220" s="267"/>
      <c r="AC220" s="465">
        <f>AG111</f>
        <v>0</v>
      </c>
      <c r="AD220" s="466"/>
      <c r="AE220" s="466"/>
      <c r="AF220" s="467"/>
      <c r="AG220" s="269"/>
      <c r="AH220" s="470">
        <f>AK111</f>
        <v>0</v>
      </c>
      <c r="AI220" s="471"/>
      <c r="AJ220" s="470"/>
      <c r="AK220" s="549"/>
      <c r="AL220" s="780"/>
      <c r="AM220" s="781"/>
      <c r="AN220" s="298"/>
      <c r="AO220" s="214"/>
    </row>
    <row r="221" spans="1:41" s="68" customFormat="1" ht="18.75" customHeight="1" thickTop="1" thickBot="1" x14ac:dyDescent="0.25">
      <c r="A221" s="67"/>
      <c r="B221" s="524"/>
      <c r="C221" s="525"/>
      <c r="D221" s="525"/>
      <c r="E221" s="525"/>
      <c r="F221" s="525"/>
      <c r="G221" s="526"/>
      <c r="H221" s="520" t="s">
        <v>17</v>
      </c>
      <c r="I221" s="520"/>
      <c r="J221" s="520"/>
      <c r="K221" s="521"/>
      <c r="L221" s="202"/>
      <c r="M221" s="510" t="str">
        <f>IF(M112="","",M112)</f>
        <v/>
      </c>
      <c r="N221" s="511"/>
      <c r="O221" s="511"/>
      <c r="P221" s="512"/>
      <c r="Q221" s="268"/>
      <c r="R221" s="465" t="str">
        <f>IF(W112="","",W112)</f>
        <v/>
      </c>
      <c r="S221" s="466"/>
      <c r="T221" s="466"/>
      <c r="U221" s="466"/>
      <c r="V221" s="466"/>
      <c r="W221" s="466"/>
      <c r="X221" s="467"/>
      <c r="Y221" s="465"/>
      <c r="Z221" s="467"/>
      <c r="AA221" s="266"/>
      <c r="AB221" s="267"/>
      <c r="AC221" s="465" t="str">
        <f>IF(AG112="","",AG112)</f>
        <v/>
      </c>
      <c r="AD221" s="466"/>
      <c r="AE221" s="466"/>
      <c r="AF221" s="467"/>
      <c r="AG221" s="268"/>
      <c r="AH221" s="470" t="str">
        <f>IF(AK112="","",AK112)</f>
        <v/>
      </c>
      <c r="AI221" s="471"/>
      <c r="AJ221" s="510" t="str">
        <f>AK112</f>
        <v/>
      </c>
      <c r="AK221" s="511"/>
      <c r="AL221" s="780"/>
      <c r="AM221" s="781"/>
      <c r="AN221" s="298"/>
    </row>
    <row r="222" spans="1:41" s="68" customFormat="1" ht="18.75" customHeight="1" thickTop="1" thickBot="1" x14ac:dyDescent="0.3">
      <c r="A222" s="67"/>
      <c r="B222" s="504" t="s">
        <v>98</v>
      </c>
      <c r="C222" s="505"/>
      <c r="D222" s="505"/>
      <c r="E222" s="505"/>
      <c r="F222" s="505"/>
      <c r="G222" s="505"/>
      <c r="H222" s="520" t="s">
        <v>18</v>
      </c>
      <c r="I222" s="520"/>
      <c r="J222" s="520"/>
      <c r="K222" s="521"/>
      <c r="L222" s="202"/>
      <c r="M222" s="510" t="str">
        <f>IF(M113="","",M113)</f>
        <v/>
      </c>
      <c r="N222" s="511"/>
      <c r="O222" s="511"/>
      <c r="P222" s="512"/>
      <c r="Q222" s="268"/>
      <c r="R222" s="465" t="str">
        <f>IF(W113="","",W113)</f>
        <v/>
      </c>
      <c r="S222" s="466"/>
      <c r="T222" s="466"/>
      <c r="U222" s="466"/>
      <c r="V222" s="466"/>
      <c r="W222" s="466"/>
      <c r="X222" s="467"/>
      <c r="Y222" s="465"/>
      <c r="Z222" s="467"/>
      <c r="AA222" s="266"/>
      <c r="AB222" s="267"/>
      <c r="AC222" s="465" t="str">
        <f>IF(AG113="","",AG113)</f>
        <v/>
      </c>
      <c r="AD222" s="466"/>
      <c r="AE222" s="466"/>
      <c r="AF222" s="467"/>
      <c r="AG222" s="268"/>
      <c r="AH222" s="470" t="str">
        <f>IF(AK113="","",AK113)</f>
        <v/>
      </c>
      <c r="AI222" s="471"/>
      <c r="AJ222" s="510" t="str">
        <f>AK113</f>
        <v/>
      </c>
      <c r="AK222" s="511"/>
      <c r="AL222" s="780"/>
      <c r="AM222" s="781"/>
      <c r="AN222" s="298"/>
    </row>
    <row r="223" spans="1:41" s="68" customFormat="1" ht="24.75" customHeight="1" thickTop="1" thickBot="1" x14ac:dyDescent="0.3">
      <c r="A223" s="67"/>
      <c r="B223" s="504"/>
      <c r="C223" s="505"/>
      <c r="D223" s="505"/>
      <c r="E223" s="505"/>
      <c r="F223" s="505"/>
      <c r="G223" s="505"/>
      <c r="H223" s="522" t="s">
        <v>106</v>
      </c>
      <c r="I223" s="522"/>
      <c r="J223" s="522"/>
      <c r="K223" s="523"/>
      <c r="L223" s="202"/>
      <c r="M223" s="470">
        <f>M114</f>
        <v>0</v>
      </c>
      <c r="N223" s="549"/>
      <c r="O223" s="549"/>
      <c r="P223" s="471"/>
      <c r="Q223" s="268"/>
      <c r="R223" s="465">
        <f>W114</f>
        <v>0</v>
      </c>
      <c r="S223" s="466"/>
      <c r="T223" s="466"/>
      <c r="U223" s="466"/>
      <c r="V223" s="466"/>
      <c r="W223" s="466"/>
      <c r="X223" s="467"/>
      <c r="Y223" s="465"/>
      <c r="Z223" s="467"/>
      <c r="AA223" s="266"/>
      <c r="AB223" s="267"/>
      <c r="AC223" s="465">
        <f>AG114</f>
        <v>0</v>
      </c>
      <c r="AD223" s="466"/>
      <c r="AE223" s="466"/>
      <c r="AF223" s="467"/>
      <c r="AG223" s="269"/>
      <c r="AH223" s="470">
        <f>AK114</f>
        <v>0</v>
      </c>
      <c r="AI223" s="471"/>
      <c r="AJ223" s="470"/>
      <c r="AK223" s="549"/>
      <c r="AL223" s="780"/>
      <c r="AM223" s="781"/>
      <c r="AN223" s="298"/>
    </row>
    <row r="224" spans="1:41" s="68" customFormat="1" ht="17.25" customHeight="1" thickTop="1" thickBot="1" x14ac:dyDescent="0.3">
      <c r="A224" s="67"/>
      <c r="B224" s="502"/>
      <c r="C224" s="503"/>
      <c r="D224" s="503"/>
      <c r="E224" s="503"/>
      <c r="F224" s="503"/>
      <c r="G224" s="503"/>
      <c r="H224" s="500" t="s">
        <v>27</v>
      </c>
      <c r="I224" s="500"/>
      <c r="J224" s="500"/>
      <c r="K224" s="501"/>
      <c r="L224" s="202"/>
      <c r="M224" s="510">
        <f>M115</f>
        <v>0</v>
      </c>
      <c r="N224" s="511"/>
      <c r="O224" s="511"/>
      <c r="P224" s="512"/>
      <c r="Q224" s="268"/>
      <c r="R224" s="465">
        <f>W115</f>
        <v>0</v>
      </c>
      <c r="S224" s="466"/>
      <c r="T224" s="466"/>
      <c r="U224" s="466"/>
      <c r="V224" s="466"/>
      <c r="W224" s="466"/>
      <c r="X224" s="467"/>
      <c r="Y224" s="465"/>
      <c r="Z224" s="467"/>
      <c r="AA224" s="266"/>
      <c r="AB224" s="267"/>
      <c r="AC224" s="465">
        <f>AG115</f>
        <v>0</v>
      </c>
      <c r="AD224" s="466"/>
      <c r="AE224" s="466"/>
      <c r="AF224" s="467"/>
      <c r="AG224" s="268"/>
      <c r="AH224" s="470">
        <f>AK115</f>
        <v>0</v>
      </c>
      <c r="AI224" s="471"/>
      <c r="AJ224" s="510"/>
      <c r="AK224" s="511"/>
      <c r="AL224" s="780"/>
      <c r="AM224" s="781"/>
      <c r="AN224" s="298"/>
    </row>
    <row r="225" spans="1:45" s="100" customFormat="1" ht="0.75" customHeight="1" x14ac:dyDescent="0.2">
      <c r="A225" s="2"/>
      <c r="B225" s="548"/>
      <c r="C225" s="548"/>
      <c r="D225" s="548"/>
      <c r="E225" s="548"/>
      <c r="F225" s="548"/>
      <c r="G225" s="548"/>
      <c r="H225" s="548"/>
      <c r="I225" s="548"/>
      <c r="J225" s="548"/>
      <c r="K225" s="548"/>
      <c r="L225" s="548"/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2"/>
      <c r="AC225" s="323"/>
      <c r="AD225" s="324"/>
      <c r="AE225" s="324"/>
      <c r="AF225" s="324"/>
      <c r="AG225" s="324"/>
      <c r="AH225" s="324"/>
      <c r="AI225" s="324"/>
      <c r="AJ225" s="324"/>
      <c r="AK225" s="324"/>
      <c r="AL225" s="324"/>
      <c r="AM225" s="324"/>
      <c r="AN225" s="324"/>
      <c r="AO225" s="101"/>
      <c r="AP225" s="101"/>
      <c r="AQ225" s="101"/>
      <c r="AR225" s="101"/>
      <c r="AS225" s="101"/>
    </row>
    <row r="226" spans="1:45" s="100" customFormat="1" ht="0.75" customHeight="1" x14ac:dyDescent="0.2">
      <c r="A226" s="2"/>
      <c r="B226" s="321"/>
      <c r="C226" s="321"/>
      <c r="D226" s="321"/>
      <c r="E226" s="321"/>
      <c r="F226" s="321"/>
      <c r="G226" s="321"/>
      <c r="H226" s="321"/>
      <c r="I226" s="321"/>
      <c r="J226" s="321"/>
      <c r="K226" s="321"/>
      <c r="L226" s="321"/>
      <c r="M226" s="321"/>
      <c r="N226" s="321"/>
      <c r="O226" s="321"/>
      <c r="P226" s="321"/>
      <c r="Q226" s="321"/>
      <c r="R226" s="321"/>
      <c r="S226" s="321"/>
      <c r="T226" s="321"/>
      <c r="U226" s="321"/>
      <c r="V226" s="321"/>
      <c r="W226" s="321"/>
      <c r="X226" s="321"/>
      <c r="Y226" s="321"/>
      <c r="Z226" s="321"/>
      <c r="AA226" s="321"/>
      <c r="AB226" s="2"/>
      <c r="AC226" s="324"/>
      <c r="AD226" s="324"/>
      <c r="AE226" s="324"/>
      <c r="AF226" s="324"/>
      <c r="AG226" s="324"/>
      <c r="AH226" s="324"/>
      <c r="AI226" s="324"/>
      <c r="AJ226" s="324"/>
      <c r="AK226" s="324"/>
      <c r="AL226" s="324"/>
      <c r="AM226" s="324"/>
      <c r="AN226" s="324"/>
      <c r="AO226" s="101"/>
      <c r="AP226" s="101"/>
      <c r="AQ226" s="101"/>
      <c r="AR226" s="101"/>
      <c r="AS226" s="101"/>
    </row>
    <row r="227" spans="1:45" ht="1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2"/>
      <c r="AJ227" s="102"/>
      <c r="AK227" s="100"/>
      <c r="AL227" s="100"/>
      <c r="AM227" s="100"/>
      <c r="AN227" s="100"/>
    </row>
    <row r="228" spans="1:45" s="221" customFormat="1" ht="22.5" customHeight="1" x14ac:dyDescent="0.2">
      <c r="A228" s="220"/>
      <c r="B228" s="553" t="s">
        <v>20</v>
      </c>
      <c r="C228" s="553"/>
      <c r="D228" s="553"/>
      <c r="E228" s="553"/>
      <c r="F228" s="553"/>
      <c r="G228" s="553"/>
      <c r="H228" s="553"/>
      <c r="I228" s="550" t="s">
        <v>32</v>
      </c>
      <c r="J228" s="550"/>
      <c r="K228" s="550"/>
      <c r="L228" s="550"/>
      <c r="M228" s="100"/>
      <c r="N228" s="545"/>
      <c r="O228" s="546"/>
      <c r="P228" s="546"/>
      <c r="Q228" s="547"/>
      <c r="R228" s="545" t="s">
        <v>126</v>
      </c>
      <c r="S228" s="546"/>
      <c r="T228" s="546"/>
      <c r="U228" s="546"/>
      <c r="V228" s="546"/>
      <c r="W228" s="546"/>
      <c r="X228" s="546"/>
      <c r="Y228" s="547"/>
      <c r="Z228" s="545" t="s">
        <v>19</v>
      </c>
      <c r="AA228" s="546"/>
      <c r="AB228" s="546"/>
      <c r="AC228" s="546"/>
      <c r="AD228" s="547"/>
      <c r="AE228" s="545" t="s">
        <v>135</v>
      </c>
      <c r="AF228" s="546"/>
      <c r="AG228" s="547"/>
      <c r="AH228" s="474" t="s">
        <v>136</v>
      </c>
      <c r="AI228" s="475"/>
      <c r="AJ228" s="475"/>
      <c r="AK228" s="286" t="s">
        <v>1</v>
      </c>
      <c r="AL228" s="287"/>
      <c r="AM228" s="476" t="s">
        <v>134</v>
      </c>
      <c r="AN228" s="477"/>
      <c r="AO228" s="556"/>
      <c r="AP228" s="373"/>
    </row>
    <row r="229" spans="1:45" s="220" customFormat="1" ht="12.75" customHeight="1" x14ac:dyDescent="0.2">
      <c r="A229" s="222"/>
      <c r="B229" s="554"/>
      <c r="C229" s="554"/>
      <c r="D229" s="554"/>
      <c r="E229" s="554"/>
      <c r="F229" s="554"/>
      <c r="G229" s="554"/>
      <c r="H229" s="554"/>
      <c r="I229" s="551"/>
      <c r="J229" s="551"/>
      <c r="K229" s="551"/>
      <c r="L229" s="551"/>
      <c r="M229" s="122"/>
      <c r="N229" s="559" t="s">
        <v>125</v>
      </c>
      <c r="O229" s="560"/>
      <c r="P229" s="560"/>
      <c r="Q229" s="561"/>
      <c r="R229" s="559"/>
      <c r="S229" s="560"/>
      <c r="T229" s="560"/>
      <c r="U229" s="560"/>
      <c r="V229" s="560"/>
      <c r="W229" s="560"/>
      <c r="X229" s="560"/>
      <c r="Y229" s="561"/>
      <c r="Z229" s="559"/>
      <c r="AA229" s="560"/>
      <c r="AB229" s="560"/>
      <c r="AC229" s="560"/>
      <c r="AD229" s="561"/>
      <c r="AE229" s="476"/>
      <c r="AF229" s="477"/>
      <c r="AG229" s="556"/>
      <c r="AH229" s="476"/>
      <c r="AI229" s="477"/>
      <c r="AJ229" s="477"/>
      <c r="AK229" s="460"/>
      <c r="AL229" s="299"/>
      <c r="AM229" s="478"/>
      <c r="AN229" s="479"/>
      <c r="AO229" s="557"/>
      <c r="AP229" s="373"/>
    </row>
    <row r="230" spans="1:45" s="220" customFormat="1" ht="6.75" customHeight="1" x14ac:dyDescent="0.2">
      <c r="A230" s="222"/>
      <c r="B230" s="554"/>
      <c r="C230" s="554"/>
      <c r="D230" s="554"/>
      <c r="E230" s="554"/>
      <c r="F230" s="554"/>
      <c r="G230" s="554"/>
      <c r="H230" s="554"/>
      <c r="I230" s="551"/>
      <c r="J230" s="551"/>
      <c r="K230" s="551"/>
      <c r="L230" s="551"/>
      <c r="M230" s="123"/>
      <c r="N230" s="562"/>
      <c r="O230" s="563"/>
      <c r="P230" s="563"/>
      <c r="Q230" s="564"/>
      <c r="R230" s="562"/>
      <c r="S230" s="563"/>
      <c r="T230" s="563"/>
      <c r="U230" s="563"/>
      <c r="V230" s="563"/>
      <c r="W230" s="563"/>
      <c r="X230" s="563"/>
      <c r="Y230" s="564"/>
      <c r="Z230" s="562"/>
      <c r="AA230" s="563"/>
      <c r="AB230" s="563"/>
      <c r="AC230" s="563"/>
      <c r="AD230" s="564"/>
      <c r="AE230" s="478"/>
      <c r="AF230" s="479"/>
      <c r="AG230" s="557"/>
      <c r="AH230" s="478"/>
      <c r="AI230" s="479"/>
      <c r="AJ230" s="479"/>
      <c r="AK230" s="460"/>
      <c r="AL230" s="299"/>
      <c r="AM230" s="478"/>
      <c r="AN230" s="479"/>
      <c r="AO230" s="557"/>
      <c r="AP230" s="373"/>
    </row>
    <row r="231" spans="1:45" s="220" customFormat="1" ht="17.25" customHeight="1" x14ac:dyDescent="0.2">
      <c r="A231" s="222"/>
      <c r="B231" s="554"/>
      <c r="C231" s="554"/>
      <c r="D231" s="554"/>
      <c r="E231" s="554"/>
      <c r="F231" s="554"/>
      <c r="G231" s="554"/>
      <c r="H231" s="554"/>
      <c r="I231" s="551"/>
      <c r="J231" s="551"/>
      <c r="K231" s="551"/>
      <c r="L231" s="551"/>
      <c r="M231" s="123"/>
      <c r="N231" s="565"/>
      <c r="O231" s="566"/>
      <c r="P231" s="566"/>
      <c r="Q231" s="567"/>
      <c r="R231" s="565"/>
      <c r="S231" s="566"/>
      <c r="T231" s="566"/>
      <c r="U231" s="566"/>
      <c r="V231" s="566"/>
      <c r="W231" s="566"/>
      <c r="X231" s="566"/>
      <c r="Y231" s="567"/>
      <c r="Z231" s="565"/>
      <c r="AA231" s="566"/>
      <c r="AB231" s="566"/>
      <c r="AC231" s="566"/>
      <c r="AD231" s="567"/>
      <c r="AE231" s="480"/>
      <c r="AF231" s="481"/>
      <c r="AG231" s="558"/>
      <c r="AH231" s="480"/>
      <c r="AI231" s="481"/>
      <c r="AJ231" s="481"/>
      <c r="AK231" s="460"/>
      <c r="AL231" s="299"/>
      <c r="AM231" s="478"/>
      <c r="AN231" s="479"/>
      <c r="AO231" s="557"/>
      <c r="AP231" s="373"/>
    </row>
    <row r="232" spans="1:45" s="220" customFormat="1" ht="18" hidden="1" customHeight="1" x14ac:dyDescent="0.2">
      <c r="A232" s="222"/>
      <c r="B232" s="554"/>
      <c r="C232" s="554"/>
      <c r="D232" s="554"/>
      <c r="E232" s="554"/>
      <c r="F232" s="554"/>
      <c r="G232" s="554"/>
      <c r="H232" s="554"/>
      <c r="I232" s="551"/>
      <c r="J232" s="551"/>
      <c r="K232" s="551"/>
      <c r="L232" s="551"/>
      <c r="M232" s="123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90"/>
      <c r="AC232" s="322"/>
      <c r="AD232" s="322"/>
      <c r="AE232" s="322"/>
      <c r="AF232" s="322"/>
      <c r="AG232" s="322"/>
      <c r="AH232" s="322"/>
      <c r="AI232" s="322"/>
      <c r="AJ232" s="292"/>
      <c r="AK232" s="322"/>
      <c r="AL232" s="299"/>
      <c r="AM232" s="478"/>
      <c r="AN232" s="479"/>
      <c r="AO232" s="557"/>
      <c r="AP232" s="373"/>
    </row>
    <row r="233" spans="1:45" s="220" customFormat="1" ht="23.25" customHeight="1" x14ac:dyDescent="0.2">
      <c r="A233" s="222"/>
      <c r="B233" s="554"/>
      <c r="C233" s="554"/>
      <c r="D233" s="554"/>
      <c r="E233" s="554"/>
      <c r="F233" s="554"/>
      <c r="G233" s="554"/>
      <c r="H233" s="554"/>
      <c r="I233" s="551"/>
      <c r="J233" s="551"/>
      <c r="K233" s="551"/>
      <c r="L233" s="551"/>
      <c r="M233" s="123"/>
      <c r="N233" s="559" t="s">
        <v>137</v>
      </c>
      <c r="O233" s="560"/>
      <c r="P233" s="560"/>
      <c r="Q233" s="561"/>
      <c r="R233" s="559"/>
      <c r="S233" s="560"/>
      <c r="T233" s="560"/>
      <c r="U233" s="560"/>
      <c r="V233" s="560"/>
      <c r="W233" s="560"/>
      <c r="X233" s="560"/>
      <c r="Y233" s="561"/>
      <c r="Z233" s="559"/>
      <c r="AA233" s="560"/>
      <c r="AB233" s="560"/>
      <c r="AC233" s="560"/>
      <c r="AD233" s="561"/>
      <c r="AE233" s="476"/>
      <c r="AF233" s="477"/>
      <c r="AG233" s="556"/>
      <c r="AH233" s="482"/>
      <c r="AI233" s="483"/>
      <c r="AJ233" s="319"/>
      <c r="AK233" s="460"/>
      <c r="AL233" s="299"/>
      <c r="AM233" s="478"/>
      <c r="AN233" s="479"/>
      <c r="AO233" s="557"/>
      <c r="AP233" s="373"/>
    </row>
    <row r="234" spans="1:45" s="220" customFormat="1" ht="4.5" customHeight="1" x14ac:dyDescent="0.2">
      <c r="A234" s="222"/>
      <c r="B234" s="554"/>
      <c r="C234" s="554"/>
      <c r="D234" s="554"/>
      <c r="E234" s="554"/>
      <c r="F234" s="554"/>
      <c r="G234" s="554"/>
      <c r="H234" s="554"/>
      <c r="I234" s="551"/>
      <c r="J234" s="551"/>
      <c r="K234" s="551"/>
      <c r="L234" s="551"/>
      <c r="M234" s="2"/>
      <c r="N234" s="562"/>
      <c r="O234" s="563"/>
      <c r="P234" s="563"/>
      <c r="Q234" s="564"/>
      <c r="R234" s="562"/>
      <c r="S234" s="563"/>
      <c r="T234" s="563"/>
      <c r="U234" s="563"/>
      <c r="V234" s="563"/>
      <c r="W234" s="563"/>
      <c r="X234" s="563"/>
      <c r="Y234" s="564"/>
      <c r="Z234" s="562"/>
      <c r="AA234" s="563"/>
      <c r="AB234" s="563"/>
      <c r="AC234" s="563"/>
      <c r="AD234" s="564"/>
      <c r="AE234" s="478"/>
      <c r="AF234" s="479"/>
      <c r="AG234" s="557"/>
      <c r="AH234" s="484"/>
      <c r="AI234" s="485"/>
      <c r="AJ234" s="299"/>
      <c r="AK234" s="460"/>
      <c r="AL234" s="299"/>
      <c r="AM234" s="478"/>
      <c r="AN234" s="479"/>
      <c r="AO234" s="557"/>
      <c r="AP234" s="373"/>
      <c r="AQ234" s="223"/>
      <c r="AR234" s="223"/>
      <c r="AS234" s="223"/>
    </row>
    <row r="235" spans="1:45" s="220" customFormat="1" ht="21" customHeight="1" x14ac:dyDescent="0.2">
      <c r="A235" s="222"/>
      <c r="B235" s="555"/>
      <c r="C235" s="555"/>
      <c r="D235" s="555"/>
      <c r="E235" s="555"/>
      <c r="F235" s="555"/>
      <c r="G235" s="555"/>
      <c r="H235" s="555"/>
      <c r="I235" s="552"/>
      <c r="J235" s="552"/>
      <c r="K235" s="552"/>
      <c r="L235" s="552"/>
      <c r="M235" s="100"/>
      <c r="N235" s="565"/>
      <c r="O235" s="566"/>
      <c r="P235" s="566"/>
      <c r="Q235" s="567"/>
      <c r="R235" s="565"/>
      <c r="S235" s="566"/>
      <c r="T235" s="566"/>
      <c r="U235" s="566"/>
      <c r="V235" s="566"/>
      <c r="W235" s="566"/>
      <c r="X235" s="566"/>
      <c r="Y235" s="567"/>
      <c r="Z235" s="565"/>
      <c r="AA235" s="566"/>
      <c r="AB235" s="566"/>
      <c r="AC235" s="566"/>
      <c r="AD235" s="567"/>
      <c r="AE235" s="480"/>
      <c r="AF235" s="481"/>
      <c r="AG235" s="558"/>
      <c r="AH235" s="486"/>
      <c r="AI235" s="487"/>
      <c r="AJ235" s="320"/>
      <c r="AK235" s="460"/>
      <c r="AL235" s="299"/>
      <c r="AM235" s="480"/>
      <c r="AN235" s="481"/>
      <c r="AO235" s="558"/>
      <c r="AP235" s="373"/>
      <c r="AQ235" s="223"/>
      <c r="AR235" s="223"/>
      <c r="AS235" s="223"/>
    </row>
    <row r="236" spans="1:45" s="220" customFormat="1" ht="12" hidden="1" customHeight="1" x14ac:dyDescent="0.2">
      <c r="A236" s="221"/>
      <c r="B236" s="224"/>
      <c r="C236" s="225"/>
      <c r="D236" s="225"/>
      <c r="E236" s="226"/>
      <c r="F236" s="772" t="s">
        <v>21</v>
      </c>
      <c r="G236" s="772"/>
      <c r="H236" s="772"/>
      <c r="I236" s="772"/>
      <c r="J236" s="772"/>
      <c r="K236" s="772"/>
      <c r="L236" s="772"/>
      <c r="M236" s="227"/>
      <c r="N236" s="226"/>
      <c r="O236" s="228" t="s">
        <v>22</v>
      </c>
      <c r="P236" s="295"/>
      <c r="Q236" s="295"/>
      <c r="R236" s="295"/>
      <c r="S236" s="295"/>
      <c r="T236" s="295"/>
      <c r="U236" s="295"/>
      <c r="V236" s="295"/>
      <c r="W236" s="295"/>
      <c r="X236" s="295"/>
      <c r="Y236" s="295"/>
      <c r="Z236" s="221"/>
      <c r="AA236" s="221"/>
      <c r="AB236" s="221"/>
      <c r="AC236" s="258"/>
      <c r="AD236" s="258"/>
      <c r="AE236" s="259"/>
      <c r="AF236" s="260"/>
      <c r="AG236" s="258"/>
      <c r="AH236" s="260"/>
      <c r="AI236" s="258"/>
      <c r="AJ236" s="260"/>
      <c r="AK236" s="135"/>
      <c r="AL236" s="258"/>
      <c r="AM236" s="260"/>
      <c r="AN236" s="135"/>
      <c r="AO236" s="223"/>
      <c r="AP236" s="223"/>
      <c r="AQ236" s="223"/>
      <c r="AR236" s="223"/>
      <c r="AS236" s="223"/>
    </row>
    <row r="237" spans="1:45" s="221" customFormat="1" hidden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1"/>
      <c r="AJ237" s="231"/>
      <c r="AK237" s="230"/>
      <c r="AL237" s="230"/>
      <c r="AM237" s="230"/>
      <c r="AN237" s="230"/>
    </row>
    <row r="238" spans="1:45" s="221" customFormat="1" hidden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1"/>
      <c r="AJ238" s="231"/>
      <c r="AK238" s="230"/>
      <c r="AL238" s="230"/>
      <c r="AM238" s="230"/>
      <c r="AN238" s="230"/>
    </row>
    <row r="239" spans="1:45" s="221" customFormat="1" hidden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1"/>
      <c r="AJ239" s="231"/>
      <c r="AK239" s="230"/>
      <c r="AL239" s="230"/>
      <c r="AM239" s="230"/>
      <c r="AN239" s="230"/>
    </row>
    <row r="240" spans="1:45" s="221" customFormat="1" hidden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1"/>
      <c r="AJ240" s="231"/>
      <c r="AK240" s="230"/>
      <c r="AL240" s="230"/>
      <c r="AM240" s="230"/>
      <c r="AN240" s="230"/>
    </row>
    <row r="241" spans="1:40" s="221" customFormat="1" hidden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1"/>
      <c r="AJ241" s="231"/>
      <c r="AK241" s="230"/>
      <c r="AL241" s="230"/>
      <c r="AM241" s="230"/>
      <c r="AN241" s="230"/>
    </row>
    <row r="242" spans="1:40" s="221" customFormat="1" hidden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1"/>
      <c r="AJ242" s="231"/>
      <c r="AK242" s="230"/>
      <c r="AL242" s="230"/>
      <c r="AM242" s="230"/>
      <c r="AN242" s="230"/>
    </row>
    <row r="243" spans="1:40" s="221" customFormat="1" hidden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1"/>
      <c r="AJ243" s="231"/>
      <c r="AK243" s="230"/>
      <c r="AL243" s="230"/>
      <c r="AM243" s="230"/>
      <c r="AN243" s="230"/>
    </row>
    <row r="244" spans="1:40" s="221" customFormat="1" hidden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1"/>
      <c r="AJ244" s="231"/>
      <c r="AK244" s="230"/>
      <c r="AL244" s="230"/>
      <c r="AM244" s="230"/>
      <c r="AN244" s="230"/>
    </row>
    <row r="245" spans="1:40" s="221" customFormat="1" hidden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1"/>
      <c r="AJ245" s="231"/>
      <c r="AK245" s="230"/>
      <c r="AL245" s="230"/>
      <c r="AM245" s="230"/>
      <c r="AN245" s="230"/>
    </row>
    <row r="246" spans="1:40" s="221" customFormat="1" hidden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1"/>
      <c r="AJ246" s="231"/>
      <c r="AK246" s="230"/>
      <c r="AL246" s="230"/>
      <c r="AM246" s="230"/>
      <c r="AN246" s="230"/>
    </row>
    <row r="247" spans="1:40" s="221" customFormat="1" hidden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1"/>
      <c r="AJ247" s="231"/>
      <c r="AK247" s="230"/>
      <c r="AL247" s="230"/>
      <c r="AM247" s="230"/>
      <c r="AN247" s="230"/>
    </row>
    <row r="248" spans="1:40" s="221" customFormat="1" hidden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1"/>
      <c r="AJ248" s="231"/>
      <c r="AK248" s="230"/>
      <c r="AL248" s="230"/>
      <c r="AM248" s="230"/>
      <c r="AN248" s="230"/>
    </row>
    <row r="249" spans="1:40" s="221" customFormat="1" hidden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1"/>
      <c r="AJ249" s="231"/>
      <c r="AK249" s="230"/>
      <c r="AL249" s="230"/>
      <c r="AM249" s="230"/>
      <c r="AN249" s="230"/>
    </row>
    <row r="250" spans="1:40" s="221" customFormat="1" hidden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1"/>
      <c r="AJ250" s="231"/>
      <c r="AK250" s="230"/>
      <c r="AL250" s="230"/>
      <c r="AM250" s="230"/>
      <c r="AN250" s="230"/>
    </row>
    <row r="251" spans="1:40" s="221" customFormat="1" hidden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1"/>
      <c r="AJ251" s="231"/>
      <c r="AK251" s="230"/>
      <c r="AL251" s="230"/>
      <c r="AM251" s="230"/>
      <c r="AN251" s="230"/>
    </row>
    <row r="252" spans="1:40" s="221" customFormat="1" hidden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1"/>
      <c r="AJ252" s="231"/>
      <c r="AK252" s="230"/>
      <c r="AL252" s="230"/>
      <c r="AM252" s="230"/>
      <c r="AN252" s="230"/>
    </row>
    <row r="253" spans="1:40" s="221" customFormat="1" hidden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1"/>
      <c r="AJ253" s="231"/>
      <c r="AK253" s="230"/>
      <c r="AL253" s="230"/>
      <c r="AM253" s="230"/>
      <c r="AN253" s="230"/>
    </row>
    <row r="254" spans="1:40" s="221" customFormat="1" hidden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1"/>
      <c r="AJ254" s="231"/>
      <c r="AK254" s="230"/>
      <c r="AL254" s="230"/>
      <c r="AM254" s="230"/>
      <c r="AN254" s="230"/>
    </row>
    <row r="255" spans="1:40" s="221" customFormat="1" hidden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1"/>
      <c r="AJ255" s="231"/>
      <c r="AK255" s="230"/>
      <c r="AL255" s="230"/>
      <c r="AM255" s="230"/>
      <c r="AN255" s="230"/>
    </row>
    <row r="256" spans="1:40" s="221" customFormat="1" hidden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1"/>
      <c r="AJ256" s="231"/>
      <c r="AK256" s="230"/>
      <c r="AL256" s="230"/>
      <c r="AM256" s="230"/>
      <c r="AN256" s="230"/>
    </row>
    <row r="257" spans="1:40" s="221" customFormat="1" hidden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1"/>
      <c r="AJ257" s="231"/>
      <c r="AK257" s="230"/>
      <c r="AL257" s="230"/>
      <c r="AM257" s="230"/>
      <c r="AN257" s="230"/>
    </row>
    <row r="258" spans="1:40" s="221" customFormat="1" hidden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1"/>
      <c r="AJ258" s="231"/>
      <c r="AK258" s="230"/>
      <c r="AL258" s="230"/>
      <c r="AM258" s="230"/>
      <c r="AN258" s="230"/>
    </row>
    <row r="259" spans="1:40" s="221" customFormat="1" hidden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1"/>
      <c r="AJ259" s="231"/>
      <c r="AK259" s="230"/>
      <c r="AL259" s="230"/>
      <c r="AM259" s="230"/>
      <c r="AN259" s="230"/>
    </row>
    <row r="260" spans="1:40" s="221" customFormat="1" hidden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1"/>
      <c r="AJ260" s="231"/>
      <c r="AK260" s="230"/>
      <c r="AL260" s="230"/>
      <c r="AM260" s="230"/>
      <c r="AN260" s="230"/>
    </row>
    <row r="261" spans="1:40" s="221" customFormat="1" hidden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1"/>
      <c r="AJ261" s="231"/>
      <c r="AK261" s="230"/>
      <c r="AL261" s="230"/>
      <c r="AM261" s="230"/>
      <c r="AN261" s="230"/>
    </row>
    <row r="262" spans="1:40" s="221" customFormat="1" hidden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1"/>
      <c r="AJ262" s="231"/>
      <c r="AK262" s="230"/>
      <c r="AL262" s="230"/>
      <c r="AM262" s="230"/>
      <c r="AN262" s="230"/>
    </row>
    <row r="263" spans="1:40" s="221" customFormat="1" hidden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1"/>
      <c r="AJ263" s="231"/>
      <c r="AK263" s="230"/>
      <c r="AL263" s="230"/>
      <c r="AM263" s="230"/>
      <c r="AN263" s="230"/>
    </row>
    <row r="264" spans="1:40" s="221" customFormat="1" hidden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1"/>
      <c r="AJ264" s="231"/>
      <c r="AK264" s="230"/>
      <c r="AL264" s="230"/>
      <c r="AM264" s="230"/>
      <c r="AN264" s="230"/>
    </row>
    <row r="265" spans="1:40" s="221" customFormat="1" hidden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1"/>
      <c r="AJ265" s="231"/>
      <c r="AK265" s="230"/>
      <c r="AL265" s="230"/>
      <c r="AM265" s="230"/>
      <c r="AN265" s="230"/>
    </row>
    <row r="266" spans="1:40" s="221" customFormat="1" hidden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1"/>
      <c r="AJ266" s="231"/>
      <c r="AK266" s="230"/>
      <c r="AL266" s="230"/>
      <c r="AM266" s="230"/>
      <c r="AN266" s="230"/>
    </row>
    <row r="267" spans="1:40" s="221" customFormat="1" hidden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1"/>
      <c r="AJ267" s="231"/>
      <c r="AK267" s="230"/>
      <c r="AL267" s="230"/>
      <c r="AM267" s="230"/>
      <c r="AN267" s="230"/>
    </row>
    <row r="268" spans="1:40" s="221" customFormat="1" hidden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1"/>
      <c r="AJ268" s="231"/>
      <c r="AK268" s="230"/>
      <c r="AL268" s="230"/>
      <c r="AM268" s="230"/>
      <c r="AN268" s="230"/>
    </row>
    <row r="269" spans="1:40" s="221" customFormat="1" hidden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1"/>
      <c r="AJ269" s="231"/>
      <c r="AK269" s="230"/>
      <c r="AL269" s="230"/>
      <c r="AM269" s="230"/>
      <c r="AN269" s="230"/>
    </row>
    <row r="270" spans="1:40" s="221" customFormat="1" hidden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  <c r="AD270" s="230"/>
      <c r="AE270" s="230"/>
      <c r="AF270" s="230"/>
      <c r="AG270" s="230"/>
      <c r="AH270" s="230"/>
      <c r="AI270" s="231"/>
      <c r="AJ270" s="231"/>
      <c r="AK270" s="230"/>
      <c r="AL270" s="230"/>
      <c r="AM270" s="230"/>
      <c r="AN270" s="230"/>
    </row>
    <row r="271" spans="1:40" s="221" customFormat="1" hidden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 s="230"/>
      <c r="AC271" s="230"/>
      <c r="AD271" s="230"/>
      <c r="AE271" s="230"/>
      <c r="AF271" s="230"/>
      <c r="AG271" s="230"/>
      <c r="AH271" s="230"/>
      <c r="AI271" s="231"/>
      <c r="AJ271" s="231"/>
      <c r="AK271" s="230"/>
      <c r="AL271" s="230"/>
      <c r="AM271" s="230"/>
      <c r="AN271" s="230"/>
    </row>
    <row r="272" spans="1:40" s="221" customFormat="1" hidden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  <c r="AD272" s="230"/>
      <c r="AE272" s="230"/>
      <c r="AF272" s="230"/>
      <c r="AG272" s="230"/>
      <c r="AH272" s="230"/>
      <c r="AI272" s="231"/>
      <c r="AJ272" s="231"/>
      <c r="AK272" s="230"/>
      <c r="AL272" s="230"/>
      <c r="AM272" s="230"/>
      <c r="AN272" s="230"/>
    </row>
    <row r="273" spans="1:40" s="221" customFormat="1" hidden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 s="230"/>
      <c r="AC273" s="230"/>
      <c r="AD273" s="230"/>
      <c r="AE273" s="230"/>
      <c r="AF273" s="230"/>
      <c r="AG273" s="230"/>
      <c r="AH273" s="230"/>
      <c r="AI273" s="231"/>
      <c r="AJ273" s="231"/>
      <c r="AK273" s="230"/>
      <c r="AL273" s="230"/>
      <c r="AM273" s="230"/>
      <c r="AN273" s="230"/>
    </row>
    <row r="274" spans="1:40" s="221" customFormat="1" hidden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 s="230"/>
      <c r="AC274" s="230"/>
      <c r="AD274" s="230"/>
      <c r="AE274" s="230"/>
      <c r="AF274" s="230"/>
      <c r="AG274" s="230"/>
      <c r="AH274" s="230"/>
      <c r="AI274" s="231"/>
      <c r="AJ274" s="231"/>
      <c r="AK274" s="230"/>
      <c r="AL274" s="230"/>
      <c r="AM274" s="230"/>
      <c r="AN274" s="230"/>
    </row>
    <row r="275" spans="1:40" s="221" customFormat="1" hidden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 s="230"/>
      <c r="AC275" s="230"/>
      <c r="AD275" s="230"/>
      <c r="AE275" s="230"/>
      <c r="AF275" s="230"/>
      <c r="AG275" s="230"/>
      <c r="AH275" s="230"/>
      <c r="AI275" s="231"/>
      <c r="AJ275" s="231"/>
      <c r="AK275" s="230"/>
      <c r="AL275" s="230"/>
      <c r="AM275" s="230"/>
      <c r="AN275" s="230"/>
    </row>
    <row r="276" spans="1:40" s="221" customFormat="1" hidden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 s="230"/>
      <c r="AC276" s="230"/>
      <c r="AD276" s="230"/>
      <c r="AE276" s="230"/>
      <c r="AF276" s="230"/>
      <c r="AG276" s="230"/>
      <c r="AH276" s="230"/>
      <c r="AI276" s="231"/>
      <c r="AJ276" s="231"/>
      <c r="AK276" s="230"/>
      <c r="AL276" s="230"/>
      <c r="AM276" s="230"/>
      <c r="AN276" s="230"/>
    </row>
    <row r="277" spans="1:40" s="221" customFormat="1" hidden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 s="230"/>
      <c r="AC277" s="230"/>
      <c r="AD277" s="230"/>
      <c r="AE277" s="230"/>
      <c r="AF277" s="230"/>
      <c r="AG277" s="230"/>
      <c r="AH277" s="230"/>
      <c r="AI277" s="231"/>
      <c r="AJ277" s="231"/>
      <c r="AK277" s="230"/>
      <c r="AL277" s="230"/>
      <c r="AM277" s="230"/>
      <c r="AN277" s="230"/>
    </row>
    <row r="278" spans="1:40" s="221" customFormat="1" hidden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  <c r="AD278" s="230"/>
      <c r="AE278" s="230"/>
      <c r="AF278" s="230"/>
      <c r="AG278" s="230"/>
      <c r="AH278" s="230"/>
      <c r="AI278" s="231"/>
      <c r="AJ278" s="231"/>
      <c r="AK278" s="230"/>
      <c r="AL278" s="230"/>
      <c r="AM278" s="230"/>
      <c r="AN278" s="230"/>
    </row>
    <row r="279" spans="1:40" s="221" customFormat="1" hidden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 s="230"/>
      <c r="AC279" s="230"/>
      <c r="AD279" s="230"/>
      <c r="AE279" s="230"/>
      <c r="AF279" s="230"/>
      <c r="AG279" s="230"/>
      <c r="AH279" s="230"/>
      <c r="AI279" s="231"/>
      <c r="AJ279" s="231"/>
      <c r="AK279" s="230"/>
      <c r="AL279" s="230"/>
      <c r="AM279" s="230"/>
      <c r="AN279" s="230"/>
    </row>
    <row r="280" spans="1:40" s="221" customFormat="1" hidden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 s="230"/>
      <c r="AC280" s="230"/>
      <c r="AD280" s="230"/>
      <c r="AE280" s="230"/>
      <c r="AF280" s="230"/>
      <c r="AG280" s="230"/>
      <c r="AH280" s="230"/>
      <c r="AI280" s="231"/>
      <c r="AJ280" s="231"/>
      <c r="AK280" s="230"/>
      <c r="AL280" s="230"/>
      <c r="AM280" s="230"/>
      <c r="AN280" s="230"/>
    </row>
    <row r="281" spans="1:40" s="221" customFormat="1" hidden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 s="230"/>
      <c r="AC281" s="230"/>
      <c r="AD281" s="230"/>
      <c r="AE281" s="230"/>
      <c r="AF281" s="230"/>
      <c r="AG281" s="230"/>
      <c r="AH281" s="230"/>
      <c r="AI281" s="231"/>
      <c r="AJ281" s="231"/>
      <c r="AK281" s="230"/>
      <c r="AL281" s="230"/>
      <c r="AM281" s="230"/>
      <c r="AN281" s="230"/>
    </row>
    <row r="282" spans="1:40" s="221" customFormat="1" hidden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 s="230"/>
      <c r="AC282" s="230"/>
      <c r="AD282" s="230"/>
      <c r="AE282" s="230"/>
      <c r="AF282" s="230"/>
      <c r="AG282" s="230"/>
      <c r="AH282" s="230"/>
      <c r="AI282" s="231"/>
      <c r="AJ282" s="231"/>
      <c r="AK282" s="230"/>
      <c r="AL282" s="230"/>
      <c r="AM282" s="230"/>
      <c r="AN282" s="230"/>
    </row>
    <row r="283" spans="1:40" s="221" customFormat="1" hidden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 s="230"/>
      <c r="AC283" s="230"/>
      <c r="AD283" s="230"/>
      <c r="AE283" s="230"/>
      <c r="AF283" s="230"/>
      <c r="AG283" s="230"/>
      <c r="AH283" s="230"/>
      <c r="AI283" s="231"/>
      <c r="AJ283" s="231"/>
      <c r="AK283" s="230"/>
      <c r="AL283" s="230"/>
      <c r="AM283" s="230"/>
      <c r="AN283" s="230"/>
    </row>
    <row r="284" spans="1:40" s="221" customFormat="1" hidden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 s="230"/>
      <c r="AC284" s="230"/>
      <c r="AD284" s="230"/>
      <c r="AE284" s="230"/>
      <c r="AF284" s="230"/>
      <c r="AG284" s="230"/>
      <c r="AH284" s="230"/>
      <c r="AI284" s="231"/>
      <c r="AJ284" s="231"/>
      <c r="AK284" s="230"/>
      <c r="AL284" s="230"/>
      <c r="AM284" s="230"/>
      <c r="AN284" s="230"/>
    </row>
    <row r="285" spans="1:40" s="221" customFormat="1" hidden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 s="230"/>
      <c r="AC285" s="230"/>
      <c r="AD285" s="230"/>
      <c r="AE285" s="230"/>
      <c r="AF285" s="230"/>
      <c r="AG285" s="230"/>
      <c r="AH285" s="230"/>
      <c r="AI285" s="231"/>
      <c r="AJ285" s="231"/>
      <c r="AK285" s="230"/>
      <c r="AL285" s="230"/>
      <c r="AM285" s="230"/>
      <c r="AN285" s="230"/>
    </row>
    <row r="286" spans="1:40" s="221" customFormat="1" hidden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 s="230"/>
      <c r="AC286" s="230"/>
      <c r="AD286" s="230"/>
      <c r="AE286" s="230"/>
      <c r="AF286" s="230"/>
      <c r="AG286" s="230"/>
      <c r="AH286" s="230"/>
      <c r="AI286" s="231"/>
      <c r="AJ286" s="231"/>
      <c r="AK286" s="230"/>
      <c r="AL286" s="230"/>
      <c r="AM286" s="230"/>
      <c r="AN286" s="230"/>
    </row>
    <row r="287" spans="1:40" s="221" customFormat="1" hidden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 s="230"/>
      <c r="AC287" s="230"/>
      <c r="AD287" s="230"/>
      <c r="AE287" s="230"/>
      <c r="AF287" s="230"/>
      <c r="AG287" s="230"/>
      <c r="AH287" s="230"/>
      <c r="AI287" s="231"/>
      <c r="AJ287" s="231"/>
      <c r="AK287" s="230"/>
      <c r="AL287" s="230"/>
      <c r="AM287" s="230"/>
      <c r="AN287" s="230"/>
    </row>
    <row r="288" spans="1:40" s="221" customFormat="1" hidden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 s="230"/>
      <c r="AC288" s="230"/>
      <c r="AD288" s="230"/>
      <c r="AE288" s="230"/>
      <c r="AF288" s="230"/>
      <c r="AG288" s="230"/>
      <c r="AH288" s="230"/>
      <c r="AI288" s="231"/>
      <c r="AJ288" s="231"/>
      <c r="AK288" s="230"/>
      <c r="AL288" s="230"/>
      <c r="AM288" s="230"/>
      <c r="AN288" s="230"/>
    </row>
    <row r="289" spans="1:40" s="221" customFormat="1" hidden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 s="230"/>
      <c r="AC289" s="230"/>
      <c r="AD289" s="230"/>
      <c r="AE289" s="230"/>
      <c r="AF289" s="230"/>
      <c r="AG289" s="230"/>
      <c r="AH289" s="230"/>
      <c r="AI289" s="231"/>
      <c r="AJ289" s="231"/>
      <c r="AK289" s="230"/>
      <c r="AL289" s="230"/>
      <c r="AM289" s="230"/>
      <c r="AN289" s="230"/>
    </row>
    <row r="290" spans="1:40" s="221" customFormat="1" hidden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 s="230"/>
      <c r="AC290" s="230"/>
      <c r="AD290" s="230"/>
      <c r="AE290" s="230"/>
      <c r="AF290" s="230"/>
      <c r="AG290" s="230"/>
      <c r="AH290" s="230"/>
      <c r="AI290" s="231"/>
      <c r="AJ290" s="231"/>
      <c r="AK290" s="230"/>
      <c r="AL290" s="230"/>
      <c r="AM290" s="230"/>
      <c r="AN290" s="230"/>
    </row>
    <row r="291" spans="1:40" s="221" customFormat="1" hidden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 s="230"/>
      <c r="AC291" s="230"/>
      <c r="AD291" s="230"/>
      <c r="AE291" s="230"/>
      <c r="AF291" s="230"/>
      <c r="AG291" s="230"/>
      <c r="AH291" s="230"/>
      <c r="AI291" s="231"/>
      <c r="AJ291" s="231"/>
      <c r="AK291" s="230"/>
      <c r="AL291" s="230"/>
      <c r="AM291" s="230"/>
      <c r="AN291" s="230"/>
    </row>
    <row r="292" spans="1:40" s="221" customFormat="1" hidden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 s="230"/>
      <c r="AC292" s="230"/>
      <c r="AD292" s="230"/>
      <c r="AE292" s="230"/>
      <c r="AF292" s="230"/>
      <c r="AG292" s="230"/>
      <c r="AH292" s="230"/>
      <c r="AI292" s="231"/>
      <c r="AJ292" s="231"/>
      <c r="AK292" s="230"/>
      <c r="AL292" s="230"/>
      <c r="AM292" s="230"/>
      <c r="AN292" s="230"/>
    </row>
    <row r="293" spans="1:40" s="221" customFormat="1" hidden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 s="230"/>
      <c r="AC293" s="230"/>
      <c r="AD293" s="230"/>
      <c r="AE293" s="230"/>
      <c r="AF293" s="230"/>
      <c r="AG293" s="230"/>
      <c r="AH293" s="230"/>
      <c r="AI293" s="231"/>
      <c r="AJ293" s="231"/>
      <c r="AK293" s="230"/>
      <c r="AL293" s="230"/>
      <c r="AM293" s="230"/>
      <c r="AN293" s="230"/>
    </row>
    <row r="294" spans="1:40" s="221" customFormat="1" hidden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 s="230"/>
      <c r="AC294" s="230"/>
      <c r="AD294" s="230"/>
      <c r="AE294" s="230"/>
      <c r="AF294" s="230"/>
      <c r="AG294" s="230"/>
      <c r="AH294" s="230"/>
      <c r="AI294" s="231"/>
      <c r="AJ294" s="231"/>
      <c r="AK294" s="230"/>
      <c r="AL294" s="230"/>
      <c r="AM294" s="230"/>
      <c r="AN294" s="230"/>
    </row>
    <row r="295" spans="1:40" s="221" customFormat="1" hidden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 s="230"/>
      <c r="AC295" s="230"/>
      <c r="AD295" s="230"/>
      <c r="AE295" s="230"/>
      <c r="AF295" s="230"/>
      <c r="AG295" s="230"/>
      <c r="AH295" s="230"/>
      <c r="AI295" s="231"/>
      <c r="AJ295" s="231"/>
      <c r="AK295" s="230"/>
      <c r="AL295" s="230"/>
      <c r="AM295" s="230"/>
      <c r="AN295" s="230"/>
    </row>
    <row r="296" spans="1:40" s="221" customFormat="1" hidden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 s="230"/>
      <c r="AC296" s="230"/>
      <c r="AD296" s="230"/>
      <c r="AE296" s="230"/>
      <c r="AF296" s="230"/>
      <c r="AG296" s="230"/>
      <c r="AH296" s="230"/>
      <c r="AI296" s="231"/>
      <c r="AJ296" s="231"/>
      <c r="AK296" s="230"/>
      <c r="AL296" s="230"/>
      <c r="AM296" s="230"/>
      <c r="AN296" s="230"/>
    </row>
    <row r="297" spans="1:40" s="221" customFormat="1" hidden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 s="230"/>
      <c r="AC297" s="230"/>
      <c r="AD297" s="230"/>
      <c r="AE297" s="230"/>
      <c r="AF297" s="230"/>
      <c r="AG297" s="230"/>
      <c r="AH297" s="230"/>
      <c r="AI297" s="231"/>
      <c r="AJ297" s="231"/>
      <c r="AK297" s="230"/>
      <c r="AL297" s="230"/>
      <c r="AM297" s="230"/>
      <c r="AN297" s="230"/>
    </row>
    <row r="298" spans="1:40" s="221" customFormat="1" hidden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 s="230"/>
      <c r="AC298" s="230"/>
      <c r="AD298" s="230"/>
      <c r="AE298" s="230"/>
      <c r="AF298" s="230"/>
      <c r="AG298" s="230"/>
      <c r="AH298" s="230"/>
      <c r="AI298" s="231"/>
      <c r="AJ298" s="231"/>
      <c r="AK298" s="230"/>
      <c r="AL298" s="230"/>
      <c r="AM298" s="230"/>
      <c r="AN298" s="230"/>
    </row>
    <row r="299" spans="1:40" s="221" customFormat="1" hidden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  <c r="AD299" s="230"/>
      <c r="AE299" s="230"/>
      <c r="AF299" s="230"/>
      <c r="AG299" s="230"/>
      <c r="AH299" s="230"/>
      <c r="AI299" s="231"/>
      <c r="AJ299" s="231"/>
      <c r="AK299" s="230"/>
      <c r="AL299" s="230"/>
      <c r="AM299" s="230"/>
      <c r="AN299" s="230"/>
    </row>
    <row r="300" spans="1:40" s="221" customFormat="1" hidden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 s="230"/>
      <c r="AC300" s="230"/>
      <c r="AD300" s="230"/>
      <c r="AE300" s="230"/>
      <c r="AF300" s="230"/>
      <c r="AG300" s="230"/>
      <c r="AH300" s="230"/>
      <c r="AI300" s="231"/>
      <c r="AJ300" s="231"/>
      <c r="AK300" s="230"/>
      <c r="AL300" s="230"/>
      <c r="AM300" s="230"/>
      <c r="AN300" s="230"/>
    </row>
    <row r="301" spans="1:40" s="221" customFormat="1" hidden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 s="230"/>
      <c r="AC301" s="230"/>
      <c r="AD301" s="230"/>
      <c r="AE301" s="230"/>
      <c r="AF301" s="230"/>
      <c r="AG301" s="230"/>
      <c r="AH301" s="230"/>
      <c r="AI301" s="231"/>
      <c r="AJ301" s="231"/>
      <c r="AK301" s="230"/>
      <c r="AL301" s="230"/>
      <c r="AM301" s="230"/>
      <c r="AN301" s="230"/>
    </row>
    <row r="302" spans="1:40" s="221" customFormat="1" hidden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 s="230"/>
      <c r="AC302" s="230"/>
      <c r="AD302" s="230"/>
      <c r="AE302" s="230"/>
      <c r="AF302" s="230"/>
      <c r="AG302" s="230"/>
      <c r="AH302" s="230"/>
      <c r="AI302" s="231"/>
      <c r="AJ302" s="231"/>
      <c r="AK302" s="230"/>
      <c r="AL302" s="230"/>
      <c r="AM302" s="230"/>
      <c r="AN302" s="230"/>
    </row>
    <row r="303" spans="1:40" s="221" customFormat="1" hidden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 s="230"/>
      <c r="AC303" s="230"/>
      <c r="AD303" s="230"/>
      <c r="AE303" s="230"/>
      <c r="AF303" s="230"/>
      <c r="AG303" s="230"/>
      <c r="AH303" s="230"/>
      <c r="AI303" s="231"/>
      <c r="AJ303" s="231"/>
      <c r="AK303" s="230"/>
      <c r="AL303" s="230"/>
      <c r="AM303" s="230"/>
      <c r="AN303" s="230"/>
    </row>
    <row r="304" spans="1:40" s="221" customFormat="1" hidden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30"/>
      <c r="AE304" s="230"/>
      <c r="AF304" s="230"/>
      <c r="AG304" s="230"/>
      <c r="AH304" s="230"/>
      <c r="AI304" s="231"/>
      <c r="AJ304" s="231"/>
      <c r="AK304" s="230"/>
      <c r="AL304" s="230"/>
      <c r="AM304" s="230"/>
      <c r="AN304" s="230"/>
    </row>
    <row r="305" spans="1:40" s="221" customFormat="1" hidden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 s="230"/>
      <c r="AC305" s="230"/>
      <c r="AD305" s="230"/>
      <c r="AE305" s="230"/>
      <c r="AF305" s="230"/>
      <c r="AG305" s="230"/>
      <c r="AH305" s="230"/>
      <c r="AI305" s="231"/>
      <c r="AJ305" s="231"/>
      <c r="AK305" s="230"/>
      <c r="AL305" s="230"/>
      <c r="AM305" s="230"/>
      <c r="AN305" s="230"/>
    </row>
    <row r="306" spans="1:40" s="221" customFormat="1" hidden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 s="230"/>
      <c r="AC306" s="230"/>
      <c r="AD306" s="230"/>
      <c r="AE306" s="230"/>
      <c r="AF306" s="230"/>
      <c r="AG306" s="230"/>
      <c r="AH306" s="230"/>
      <c r="AI306" s="231"/>
      <c r="AJ306" s="231"/>
      <c r="AK306" s="230"/>
      <c r="AL306" s="230"/>
      <c r="AM306" s="230"/>
      <c r="AN306" s="230"/>
    </row>
    <row r="307" spans="1:40" s="221" customFormat="1" hidden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 s="230"/>
      <c r="AC307" s="230"/>
      <c r="AD307" s="230"/>
      <c r="AE307" s="230"/>
      <c r="AF307" s="230"/>
      <c r="AG307" s="230"/>
      <c r="AH307" s="230"/>
      <c r="AI307" s="231"/>
      <c r="AJ307" s="231"/>
      <c r="AK307" s="230"/>
      <c r="AL307" s="230"/>
      <c r="AM307" s="230"/>
      <c r="AN307" s="230"/>
    </row>
    <row r="308" spans="1:40" s="221" customFormat="1" hidden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 s="230"/>
      <c r="AC308" s="230"/>
      <c r="AD308" s="230"/>
      <c r="AE308" s="230"/>
      <c r="AF308" s="230"/>
      <c r="AG308" s="230"/>
      <c r="AH308" s="230"/>
      <c r="AI308" s="231"/>
      <c r="AJ308" s="231"/>
      <c r="AK308" s="230"/>
      <c r="AL308" s="230"/>
      <c r="AM308" s="230"/>
      <c r="AN308" s="230"/>
    </row>
    <row r="309" spans="1:40" s="221" customFormat="1" hidden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 s="230"/>
      <c r="AC309" s="230"/>
      <c r="AD309" s="230"/>
      <c r="AE309" s="230"/>
      <c r="AF309" s="230"/>
      <c r="AG309" s="230"/>
      <c r="AH309" s="230"/>
      <c r="AI309" s="231"/>
      <c r="AJ309" s="231"/>
      <c r="AK309" s="230"/>
      <c r="AL309" s="230"/>
      <c r="AM309" s="230"/>
      <c r="AN309" s="230"/>
    </row>
    <row r="310" spans="1:40" s="221" customFormat="1" hidden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  <c r="AD310" s="230"/>
      <c r="AE310" s="230"/>
      <c r="AF310" s="230"/>
      <c r="AG310" s="230"/>
      <c r="AH310" s="230"/>
      <c r="AI310" s="231"/>
      <c r="AJ310" s="231"/>
      <c r="AK310" s="230"/>
      <c r="AL310" s="230"/>
      <c r="AM310" s="230"/>
      <c r="AN310" s="230"/>
    </row>
    <row r="311" spans="1:40" s="221" customFormat="1" hidden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1"/>
      <c r="AJ311" s="231"/>
      <c r="AK311" s="230"/>
      <c r="AL311" s="230"/>
      <c r="AM311" s="230"/>
      <c r="AN311" s="230"/>
    </row>
    <row r="312" spans="1:40" s="221" customFormat="1" hidden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  <c r="AD312" s="230"/>
      <c r="AE312" s="230"/>
      <c r="AF312" s="230"/>
      <c r="AG312" s="230"/>
      <c r="AH312" s="230"/>
      <c r="AI312" s="231"/>
      <c r="AJ312" s="231"/>
      <c r="AK312" s="230"/>
      <c r="AL312" s="230"/>
      <c r="AM312" s="230"/>
      <c r="AN312" s="230"/>
    </row>
    <row r="313" spans="1:40" s="221" customFormat="1" hidden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 s="230"/>
      <c r="AC313" s="230"/>
      <c r="AD313" s="230"/>
      <c r="AE313" s="230"/>
      <c r="AF313" s="230"/>
      <c r="AG313" s="230"/>
      <c r="AH313" s="230"/>
      <c r="AI313" s="231"/>
      <c r="AJ313" s="231"/>
      <c r="AK313" s="230"/>
      <c r="AL313" s="230"/>
      <c r="AM313" s="230"/>
      <c r="AN313" s="230"/>
    </row>
    <row r="314" spans="1:40" s="221" customFormat="1" hidden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 s="230"/>
      <c r="AC314" s="230"/>
      <c r="AD314" s="230"/>
      <c r="AE314" s="230"/>
      <c r="AF314" s="230"/>
      <c r="AG314" s="230"/>
      <c r="AH314" s="230"/>
      <c r="AI314" s="231"/>
      <c r="AJ314" s="231"/>
      <c r="AK314" s="230"/>
      <c r="AL314" s="230"/>
      <c r="AM314" s="230"/>
      <c r="AN314" s="230"/>
    </row>
    <row r="315" spans="1:40" s="221" customFormat="1" hidden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 s="230"/>
      <c r="AC315" s="230"/>
      <c r="AD315" s="230"/>
      <c r="AE315" s="230"/>
      <c r="AF315" s="230"/>
      <c r="AG315" s="230"/>
      <c r="AH315" s="230"/>
      <c r="AI315" s="231"/>
      <c r="AJ315" s="231"/>
      <c r="AK315" s="230"/>
      <c r="AL315" s="230"/>
      <c r="AM315" s="230"/>
      <c r="AN315" s="230"/>
    </row>
    <row r="316" spans="1:40" s="221" customFormat="1" hidden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 s="230"/>
      <c r="AC316" s="230"/>
      <c r="AD316" s="230"/>
      <c r="AE316" s="230"/>
      <c r="AF316" s="230"/>
      <c r="AG316" s="230"/>
      <c r="AH316" s="230"/>
      <c r="AI316" s="231"/>
      <c r="AJ316" s="231"/>
      <c r="AK316" s="230"/>
      <c r="AL316" s="230"/>
      <c r="AM316" s="230"/>
      <c r="AN316" s="230"/>
    </row>
    <row r="317" spans="1:40" s="221" customFormat="1" hidden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 s="230"/>
      <c r="AC317" s="230"/>
      <c r="AD317" s="230"/>
      <c r="AE317" s="230"/>
      <c r="AF317" s="230"/>
      <c r="AG317" s="230"/>
      <c r="AH317" s="230"/>
      <c r="AI317" s="231"/>
      <c r="AJ317" s="231"/>
      <c r="AK317" s="230"/>
      <c r="AL317" s="230"/>
      <c r="AM317" s="230"/>
      <c r="AN317" s="230"/>
    </row>
    <row r="318" spans="1:40" s="221" customFormat="1" hidden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  <c r="AD318" s="230"/>
      <c r="AE318" s="230"/>
      <c r="AF318" s="230"/>
      <c r="AG318" s="230"/>
      <c r="AH318" s="230"/>
      <c r="AI318" s="231"/>
      <c r="AJ318" s="231"/>
      <c r="AK318" s="230"/>
      <c r="AL318" s="230"/>
      <c r="AM318" s="230"/>
      <c r="AN318" s="230"/>
    </row>
    <row r="319" spans="1:40" s="221" customFormat="1" hidden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1"/>
      <c r="AJ319" s="231"/>
      <c r="AK319" s="230"/>
      <c r="AL319" s="230"/>
      <c r="AM319" s="230"/>
      <c r="AN319" s="230"/>
    </row>
    <row r="320" spans="1:40" s="221" customFormat="1" hidden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 s="230"/>
      <c r="AC320" s="230"/>
      <c r="AD320" s="230"/>
      <c r="AE320" s="230"/>
      <c r="AF320" s="230"/>
      <c r="AG320" s="230"/>
      <c r="AH320" s="230"/>
      <c r="AI320" s="231"/>
      <c r="AJ320" s="231"/>
      <c r="AK320" s="230"/>
      <c r="AL320" s="230"/>
      <c r="AM320" s="230"/>
      <c r="AN320" s="230"/>
    </row>
    <row r="321" spans="1:40" s="221" customFormat="1" hidden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 s="230"/>
      <c r="AC321" s="230"/>
      <c r="AD321" s="230"/>
      <c r="AE321" s="230"/>
      <c r="AF321" s="230"/>
      <c r="AG321" s="230"/>
      <c r="AH321" s="230"/>
      <c r="AI321" s="231"/>
      <c r="AJ321" s="231"/>
      <c r="AK321" s="230"/>
      <c r="AL321" s="230"/>
      <c r="AM321" s="230"/>
      <c r="AN321" s="230"/>
    </row>
    <row r="322" spans="1:40" s="221" customFormat="1" hidden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1"/>
      <c r="AJ322" s="231"/>
      <c r="AK322" s="230"/>
      <c r="AL322" s="230"/>
      <c r="AM322" s="230"/>
      <c r="AN322" s="230"/>
    </row>
    <row r="323" spans="1:40" s="221" customFormat="1" hidden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 s="230"/>
      <c r="AC323" s="230"/>
      <c r="AD323" s="230"/>
      <c r="AE323" s="230"/>
      <c r="AF323" s="230"/>
      <c r="AG323" s="230"/>
      <c r="AH323" s="230"/>
      <c r="AI323" s="231"/>
      <c r="AJ323" s="231"/>
      <c r="AK323" s="230"/>
      <c r="AL323" s="230"/>
      <c r="AM323" s="230"/>
      <c r="AN323" s="230"/>
    </row>
    <row r="324" spans="1:40" s="221" customFormat="1" hidden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 s="230"/>
      <c r="AC324" s="230"/>
      <c r="AD324" s="230"/>
      <c r="AE324" s="230"/>
      <c r="AF324" s="230"/>
      <c r="AG324" s="230"/>
      <c r="AH324" s="230"/>
      <c r="AI324" s="231"/>
      <c r="AJ324" s="231"/>
      <c r="AK324" s="230"/>
      <c r="AL324" s="230"/>
      <c r="AM324" s="230"/>
      <c r="AN324" s="230"/>
    </row>
    <row r="325" spans="1:40" s="221" customFormat="1" hidden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 s="230"/>
      <c r="AC325" s="230"/>
      <c r="AD325" s="230"/>
      <c r="AE325" s="230"/>
      <c r="AF325" s="230"/>
      <c r="AG325" s="230"/>
      <c r="AH325" s="230"/>
      <c r="AI325" s="231"/>
      <c r="AJ325" s="231"/>
      <c r="AK325" s="230"/>
      <c r="AL325" s="230"/>
      <c r="AM325" s="230"/>
      <c r="AN325" s="230"/>
    </row>
    <row r="326" spans="1:40" s="221" customFormat="1" hidden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 s="230"/>
      <c r="AC326" s="230"/>
      <c r="AD326" s="230"/>
      <c r="AE326" s="230"/>
      <c r="AF326" s="230"/>
      <c r="AG326" s="230"/>
      <c r="AH326" s="230"/>
      <c r="AI326" s="231"/>
      <c r="AJ326" s="231"/>
      <c r="AK326" s="230"/>
      <c r="AL326" s="230"/>
      <c r="AM326" s="230"/>
      <c r="AN326" s="230"/>
    </row>
    <row r="327" spans="1:40" s="221" customFormat="1" hidden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 s="230"/>
      <c r="AC327" s="230"/>
      <c r="AD327" s="230"/>
      <c r="AE327" s="230"/>
      <c r="AF327" s="230"/>
      <c r="AG327" s="230"/>
      <c r="AH327" s="230"/>
      <c r="AI327" s="231"/>
      <c r="AJ327" s="231"/>
      <c r="AK327" s="230"/>
      <c r="AL327" s="230"/>
      <c r="AM327" s="230"/>
      <c r="AN327" s="230"/>
    </row>
    <row r="328" spans="1:40" s="221" customFormat="1" hidden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 s="230"/>
      <c r="AC328" s="230"/>
      <c r="AD328" s="230"/>
      <c r="AE328" s="230"/>
      <c r="AF328" s="230"/>
      <c r="AG328" s="230"/>
      <c r="AH328" s="230"/>
      <c r="AI328" s="231"/>
      <c r="AJ328" s="231"/>
      <c r="AK328" s="230"/>
      <c r="AL328" s="230"/>
      <c r="AM328" s="230"/>
      <c r="AN328" s="230"/>
    </row>
    <row r="329" spans="1:40" s="221" customFormat="1" hidden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 s="230"/>
      <c r="AC329" s="230"/>
      <c r="AD329" s="230"/>
      <c r="AE329" s="230"/>
      <c r="AF329" s="230"/>
      <c r="AG329" s="230"/>
      <c r="AH329" s="230"/>
      <c r="AI329" s="231"/>
      <c r="AJ329" s="231"/>
      <c r="AK329" s="230"/>
      <c r="AL329" s="230"/>
      <c r="AM329" s="230"/>
      <c r="AN329" s="230"/>
    </row>
    <row r="330" spans="1:40" s="221" customFormat="1" hidden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 s="230"/>
      <c r="AC330" s="230"/>
      <c r="AD330" s="230"/>
      <c r="AE330" s="230"/>
      <c r="AF330" s="230"/>
      <c r="AG330" s="230"/>
      <c r="AH330" s="230"/>
      <c r="AI330" s="231"/>
      <c r="AJ330" s="231"/>
      <c r="AK330" s="230"/>
      <c r="AL330" s="230"/>
      <c r="AM330" s="230"/>
      <c r="AN330" s="230"/>
    </row>
    <row r="331" spans="1:40" s="221" customFormat="1" hidden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 s="230"/>
      <c r="AC331" s="230"/>
      <c r="AD331" s="230"/>
      <c r="AE331" s="230"/>
      <c r="AF331" s="230"/>
      <c r="AG331" s="230"/>
      <c r="AH331" s="230"/>
      <c r="AI331" s="231"/>
      <c r="AJ331" s="231"/>
      <c r="AK331" s="230"/>
      <c r="AL331" s="230"/>
      <c r="AM331" s="230"/>
      <c r="AN331" s="230"/>
    </row>
    <row r="332" spans="1:40" s="221" customFormat="1" hidden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 s="230"/>
      <c r="AC332" s="230"/>
      <c r="AD332" s="230"/>
      <c r="AE332" s="230"/>
      <c r="AF332" s="230"/>
      <c r="AG332" s="230"/>
      <c r="AH332" s="230"/>
      <c r="AI332" s="231"/>
      <c r="AJ332" s="231"/>
      <c r="AK332" s="230"/>
      <c r="AL332" s="230"/>
      <c r="AM332" s="230"/>
      <c r="AN332" s="230"/>
    </row>
    <row r="333" spans="1:40" s="221" customFormat="1" hidden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 s="230"/>
      <c r="AC333" s="230"/>
      <c r="AD333" s="230"/>
      <c r="AE333" s="230"/>
      <c r="AF333" s="230"/>
      <c r="AG333" s="230"/>
      <c r="AH333" s="230"/>
      <c r="AI333" s="231"/>
      <c r="AJ333" s="231"/>
      <c r="AK333" s="230"/>
      <c r="AL333" s="230"/>
      <c r="AM333" s="230"/>
      <c r="AN333" s="230"/>
    </row>
    <row r="334" spans="1:40" s="221" customFormat="1" hidden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 s="230"/>
      <c r="AC334" s="230"/>
      <c r="AD334" s="230"/>
      <c r="AE334" s="230"/>
      <c r="AF334" s="230"/>
      <c r="AG334" s="230"/>
      <c r="AH334" s="230"/>
      <c r="AI334" s="231"/>
      <c r="AJ334" s="231"/>
      <c r="AK334" s="230"/>
      <c r="AL334" s="230"/>
      <c r="AM334" s="230"/>
      <c r="AN334" s="230"/>
    </row>
    <row r="335" spans="1:40" s="221" customFormat="1" hidden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 s="230"/>
      <c r="AC335" s="230"/>
      <c r="AD335" s="230"/>
      <c r="AE335" s="230"/>
      <c r="AF335" s="230"/>
      <c r="AG335" s="230"/>
      <c r="AH335" s="230"/>
      <c r="AI335" s="231"/>
      <c r="AJ335" s="231"/>
      <c r="AK335" s="230"/>
      <c r="AL335" s="230"/>
      <c r="AM335" s="230"/>
      <c r="AN335" s="230"/>
    </row>
    <row r="336" spans="1:40" s="221" customFormat="1" hidden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 s="230"/>
      <c r="AC336" s="230"/>
      <c r="AD336" s="230"/>
      <c r="AE336" s="230"/>
      <c r="AF336" s="230"/>
      <c r="AG336" s="230"/>
      <c r="AH336" s="230"/>
      <c r="AI336" s="231"/>
      <c r="AJ336" s="231"/>
      <c r="AK336" s="230"/>
      <c r="AL336" s="230"/>
      <c r="AM336" s="230"/>
      <c r="AN336" s="230"/>
    </row>
    <row r="337" spans="1:40" s="221" customFormat="1" hidden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 s="230"/>
      <c r="AC337" s="230"/>
      <c r="AD337" s="230"/>
      <c r="AE337" s="230"/>
      <c r="AF337" s="230"/>
      <c r="AG337" s="230"/>
      <c r="AH337" s="230"/>
      <c r="AI337" s="231"/>
      <c r="AJ337" s="231"/>
      <c r="AK337" s="230"/>
      <c r="AL337" s="230"/>
      <c r="AM337" s="230"/>
      <c r="AN337" s="230"/>
    </row>
    <row r="338" spans="1:40" s="221" customFormat="1" hidden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 s="230"/>
      <c r="AC338" s="230"/>
      <c r="AD338" s="230"/>
      <c r="AE338" s="230"/>
      <c r="AF338" s="230"/>
      <c r="AG338" s="230"/>
      <c r="AH338" s="230"/>
      <c r="AI338" s="231"/>
      <c r="AJ338" s="231"/>
      <c r="AK338" s="230"/>
      <c r="AL338" s="230"/>
      <c r="AM338" s="230"/>
      <c r="AN338" s="230"/>
    </row>
    <row r="339" spans="1:40" s="221" customFormat="1" hidden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 s="230"/>
      <c r="AC339" s="230"/>
      <c r="AD339" s="230"/>
      <c r="AE339" s="230"/>
      <c r="AF339" s="230"/>
      <c r="AG339" s="230"/>
      <c r="AH339" s="230"/>
      <c r="AI339" s="231"/>
      <c r="AJ339" s="231"/>
      <c r="AK339" s="230"/>
      <c r="AL339" s="230"/>
      <c r="AM339" s="230"/>
      <c r="AN339" s="230"/>
    </row>
    <row r="340" spans="1:40" s="221" customFormat="1" hidden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 s="230"/>
      <c r="AC340" s="230"/>
      <c r="AD340" s="230"/>
      <c r="AE340" s="230"/>
      <c r="AF340" s="230"/>
      <c r="AG340" s="230"/>
      <c r="AH340" s="230"/>
      <c r="AI340" s="231"/>
      <c r="AJ340" s="231"/>
      <c r="AK340" s="230"/>
      <c r="AL340" s="230"/>
      <c r="AM340" s="230"/>
      <c r="AN340" s="230"/>
    </row>
    <row r="341" spans="1:40" s="221" customFormat="1" hidden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 s="230"/>
      <c r="AC341" s="230"/>
      <c r="AD341" s="230"/>
      <c r="AE341" s="230"/>
      <c r="AF341" s="230"/>
      <c r="AG341" s="230"/>
      <c r="AH341" s="230"/>
      <c r="AI341" s="231"/>
      <c r="AJ341" s="231"/>
      <c r="AK341" s="230"/>
      <c r="AL341" s="230"/>
      <c r="AM341" s="230"/>
      <c r="AN341" s="230"/>
    </row>
    <row r="342" spans="1:40" s="221" customFormat="1" hidden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 s="230"/>
      <c r="AC342" s="230"/>
      <c r="AD342" s="230"/>
      <c r="AE342" s="230"/>
      <c r="AF342" s="230"/>
      <c r="AG342" s="230"/>
      <c r="AH342" s="230"/>
      <c r="AI342" s="231"/>
      <c r="AJ342" s="231"/>
      <c r="AK342" s="230"/>
      <c r="AL342" s="230"/>
      <c r="AM342" s="230"/>
      <c r="AN342" s="230"/>
    </row>
    <row r="343" spans="1:40" s="221" customFormat="1" hidden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 s="230"/>
      <c r="AC343" s="230"/>
      <c r="AD343" s="230"/>
      <c r="AE343" s="230"/>
      <c r="AF343" s="230"/>
      <c r="AG343" s="230"/>
      <c r="AH343" s="230"/>
      <c r="AI343" s="231"/>
      <c r="AJ343" s="231"/>
      <c r="AK343" s="230"/>
      <c r="AL343" s="230"/>
      <c r="AM343" s="230"/>
      <c r="AN343" s="230"/>
    </row>
    <row r="344" spans="1:40" s="221" customFormat="1" hidden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 s="230"/>
      <c r="AC344" s="230"/>
      <c r="AD344" s="230"/>
      <c r="AE344" s="230"/>
      <c r="AF344" s="230"/>
      <c r="AG344" s="230"/>
      <c r="AH344" s="230"/>
      <c r="AI344" s="231"/>
      <c r="AJ344" s="231"/>
      <c r="AK344" s="230"/>
      <c r="AL344" s="230"/>
      <c r="AM344" s="230"/>
      <c r="AN344" s="230"/>
    </row>
    <row r="345" spans="1:40" s="221" customFormat="1" hidden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 s="230"/>
      <c r="AC345" s="230"/>
      <c r="AD345" s="230"/>
      <c r="AE345" s="230"/>
      <c r="AF345" s="230"/>
      <c r="AG345" s="230"/>
      <c r="AH345" s="230"/>
      <c r="AI345" s="231"/>
      <c r="AJ345" s="231"/>
      <c r="AK345" s="230"/>
      <c r="AL345" s="230"/>
      <c r="AM345" s="230"/>
      <c r="AN345" s="230"/>
    </row>
    <row r="346" spans="1:40" s="221" customFormat="1" hidden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 s="230"/>
      <c r="AC346" s="230"/>
      <c r="AD346" s="230"/>
      <c r="AE346" s="230"/>
      <c r="AF346" s="230"/>
      <c r="AG346" s="230"/>
      <c r="AH346" s="230"/>
      <c r="AI346" s="231"/>
      <c r="AJ346" s="231"/>
      <c r="AK346" s="230"/>
      <c r="AL346" s="230"/>
      <c r="AM346" s="230"/>
      <c r="AN346" s="230"/>
    </row>
    <row r="347" spans="1:40" s="221" customFormat="1" hidden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 s="230"/>
      <c r="AC347" s="230"/>
      <c r="AD347" s="230"/>
      <c r="AE347" s="230"/>
      <c r="AF347" s="230"/>
      <c r="AG347" s="230"/>
      <c r="AH347" s="230"/>
      <c r="AI347" s="231"/>
      <c r="AJ347" s="231"/>
      <c r="AK347" s="230"/>
      <c r="AL347" s="230"/>
      <c r="AM347" s="230"/>
      <c r="AN347" s="230"/>
    </row>
    <row r="348" spans="1:40" s="221" customFormat="1" hidden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 s="230"/>
      <c r="AC348" s="230"/>
      <c r="AD348" s="230"/>
      <c r="AE348" s="230"/>
      <c r="AF348" s="230"/>
      <c r="AG348" s="230"/>
      <c r="AH348" s="230"/>
      <c r="AI348" s="231"/>
      <c r="AJ348" s="231"/>
      <c r="AK348" s="230"/>
      <c r="AL348" s="230"/>
      <c r="AM348" s="230"/>
      <c r="AN348" s="230"/>
    </row>
    <row r="349" spans="1:40" s="221" customFormat="1" hidden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  <c r="AD349" s="230"/>
      <c r="AE349" s="230"/>
      <c r="AF349" s="230"/>
      <c r="AG349" s="230"/>
      <c r="AH349" s="230"/>
      <c r="AI349" s="231"/>
      <c r="AJ349" s="231"/>
      <c r="AK349" s="230"/>
      <c r="AL349" s="230"/>
      <c r="AM349" s="230"/>
      <c r="AN349" s="230"/>
    </row>
    <row r="350" spans="1:40" s="221" customFormat="1" hidden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 s="230"/>
      <c r="AC350" s="230"/>
      <c r="AD350" s="230"/>
      <c r="AE350" s="230"/>
      <c r="AF350" s="230"/>
      <c r="AG350" s="230"/>
      <c r="AH350" s="230"/>
      <c r="AI350" s="231"/>
      <c r="AJ350" s="231"/>
      <c r="AK350" s="230"/>
      <c r="AL350" s="230"/>
      <c r="AM350" s="230"/>
      <c r="AN350" s="230"/>
    </row>
    <row r="351" spans="1:40" s="221" customFormat="1" hidden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  <c r="AD351" s="230"/>
      <c r="AE351" s="230"/>
      <c r="AF351" s="230"/>
      <c r="AG351" s="230"/>
      <c r="AH351" s="230"/>
      <c r="AI351" s="231"/>
      <c r="AJ351" s="231"/>
      <c r="AK351" s="230"/>
      <c r="AL351" s="230"/>
      <c r="AM351" s="230"/>
      <c r="AN351" s="230"/>
    </row>
    <row r="352" spans="1:40" s="221" customFormat="1" hidden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 s="230"/>
      <c r="AC352" s="230"/>
      <c r="AD352" s="230"/>
      <c r="AE352" s="230"/>
      <c r="AF352" s="230"/>
      <c r="AG352" s="230"/>
      <c r="AH352" s="230"/>
      <c r="AI352" s="231"/>
      <c r="AJ352" s="231"/>
      <c r="AK352" s="230"/>
      <c r="AL352" s="230"/>
      <c r="AM352" s="230"/>
      <c r="AN352" s="230"/>
    </row>
    <row r="353" spans="1:40" s="221" customFormat="1" hidden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 s="230"/>
      <c r="AC353" s="230"/>
      <c r="AD353" s="230"/>
      <c r="AE353" s="230"/>
      <c r="AF353" s="230"/>
      <c r="AG353" s="230"/>
      <c r="AH353" s="230"/>
      <c r="AI353" s="231"/>
      <c r="AJ353" s="231"/>
      <c r="AK353" s="230"/>
      <c r="AL353" s="230"/>
      <c r="AM353" s="230"/>
      <c r="AN353" s="230"/>
    </row>
    <row r="354" spans="1:40" s="221" customFormat="1" hidden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 s="230"/>
      <c r="AC354" s="230"/>
      <c r="AD354" s="230"/>
      <c r="AE354" s="230"/>
      <c r="AF354" s="230"/>
      <c r="AG354" s="230"/>
      <c r="AH354" s="230"/>
      <c r="AI354" s="231"/>
      <c r="AJ354" s="231"/>
      <c r="AK354" s="230"/>
      <c r="AL354" s="230"/>
      <c r="AM354" s="230"/>
      <c r="AN354" s="230"/>
    </row>
    <row r="355" spans="1:40" s="221" customFormat="1" hidden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 s="230"/>
      <c r="AC355" s="230"/>
      <c r="AD355" s="230"/>
      <c r="AE355" s="230"/>
      <c r="AF355" s="230"/>
      <c r="AG355" s="230"/>
      <c r="AH355" s="230"/>
      <c r="AI355" s="231"/>
      <c r="AJ355" s="231"/>
      <c r="AK355" s="230"/>
      <c r="AL355" s="230"/>
      <c r="AM355" s="230"/>
      <c r="AN355" s="230"/>
    </row>
    <row r="356" spans="1:40" s="221" customFormat="1" hidden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 s="230"/>
      <c r="AC356" s="230"/>
      <c r="AD356" s="230"/>
      <c r="AE356" s="230"/>
      <c r="AF356" s="230"/>
      <c r="AG356" s="230"/>
      <c r="AH356" s="230"/>
      <c r="AI356" s="231"/>
      <c r="AJ356" s="231"/>
      <c r="AK356" s="230"/>
      <c r="AL356" s="230"/>
      <c r="AM356" s="230"/>
      <c r="AN356" s="230"/>
    </row>
    <row r="357" spans="1:40" s="221" customFormat="1" hidden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  <c r="AE357" s="230"/>
      <c r="AF357" s="230"/>
      <c r="AG357" s="230"/>
      <c r="AH357" s="230"/>
      <c r="AI357" s="231"/>
      <c r="AJ357" s="231"/>
      <c r="AK357" s="230"/>
      <c r="AL357" s="230"/>
      <c r="AM357" s="230"/>
      <c r="AN357" s="230"/>
    </row>
    <row r="358" spans="1:40" s="221" customFormat="1" hidden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 s="230"/>
      <c r="AC358" s="230"/>
      <c r="AD358" s="230"/>
      <c r="AE358" s="230"/>
      <c r="AF358" s="230"/>
      <c r="AG358" s="230"/>
      <c r="AH358" s="230"/>
      <c r="AI358" s="231"/>
      <c r="AJ358" s="231"/>
      <c r="AK358" s="230"/>
      <c r="AL358" s="230"/>
      <c r="AM358" s="230"/>
      <c r="AN358" s="230"/>
    </row>
    <row r="359" spans="1:40" s="221" customFormat="1" hidden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 s="230"/>
      <c r="AC359" s="230"/>
      <c r="AD359" s="230"/>
      <c r="AE359" s="230"/>
      <c r="AF359" s="230"/>
      <c r="AG359" s="230"/>
      <c r="AH359" s="230"/>
      <c r="AI359" s="231"/>
      <c r="AJ359" s="231"/>
      <c r="AK359" s="230"/>
      <c r="AL359" s="230"/>
      <c r="AM359" s="230"/>
      <c r="AN359" s="230"/>
    </row>
    <row r="360" spans="1:40" s="221" customFormat="1" hidden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 s="230"/>
      <c r="AC360" s="230"/>
      <c r="AD360" s="230"/>
      <c r="AE360" s="230"/>
      <c r="AF360" s="230"/>
      <c r="AG360" s="230"/>
      <c r="AH360" s="230"/>
      <c r="AI360" s="231"/>
      <c r="AJ360" s="231"/>
      <c r="AK360" s="230"/>
      <c r="AL360" s="230"/>
      <c r="AM360" s="230"/>
      <c r="AN360" s="230"/>
    </row>
    <row r="361" spans="1:40" s="221" customFormat="1" hidden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 s="230"/>
      <c r="AC361" s="230"/>
      <c r="AD361" s="230"/>
      <c r="AE361" s="230"/>
      <c r="AF361" s="230"/>
      <c r="AG361" s="230"/>
      <c r="AH361" s="230"/>
      <c r="AI361" s="231"/>
      <c r="AJ361" s="231"/>
      <c r="AK361" s="230"/>
      <c r="AL361" s="230"/>
      <c r="AM361" s="230"/>
      <c r="AN361" s="230"/>
    </row>
    <row r="362" spans="1:40" s="221" customFormat="1" hidden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 s="230"/>
      <c r="AC362" s="230"/>
      <c r="AD362" s="230"/>
      <c r="AE362" s="230"/>
      <c r="AF362" s="230"/>
      <c r="AG362" s="230"/>
      <c r="AH362" s="230"/>
      <c r="AI362" s="231"/>
      <c r="AJ362" s="231"/>
      <c r="AK362" s="230"/>
      <c r="AL362" s="230"/>
      <c r="AM362" s="230"/>
      <c r="AN362" s="230"/>
    </row>
    <row r="363" spans="1:40" s="221" customFormat="1" hidden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 s="230"/>
      <c r="AC363" s="230"/>
      <c r="AD363" s="230"/>
      <c r="AE363" s="230"/>
      <c r="AF363" s="230"/>
      <c r="AG363" s="230"/>
      <c r="AH363" s="230"/>
      <c r="AI363" s="231"/>
      <c r="AJ363" s="231"/>
      <c r="AK363" s="230"/>
      <c r="AL363" s="230"/>
      <c r="AM363" s="230"/>
      <c r="AN363" s="230"/>
    </row>
    <row r="364" spans="1:40" s="221" customFormat="1" hidden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 s="230"/>
      <c r="AC364" s="230"/>
      <c r="AD364" s="230"/>
      <c r="AE364" s="230"/>
      <c r="AF364" s="230"/>
      <c r="AG364" s="230"/>
      <c r="AH364" s="230"/>
      <c r="AI364" s="231"/>
      <c r="AJ364" s="231"/>
      <c r="AK364" s="230"/>
      <c r="AL364" s="230"/>
      <c r="AM364" s="230"/>
      <c r="AN364" s="230"/>
    </row>
    <row r="365" spans="1:40" s="221" customFormat="1" hidden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 s="230"/>
      <c r="AC365" s="230"/>
      <c r="AD365" s="230"/>
      <c r="AE365" s="230"/>
      <c r="AF365" s="230"/>
      <c r="AG365" s="230"/>
      <c r="AH365" s="230"/>
      <c r="AI365" s="231"/>
      <c r="AJ365" s="231"/>
      <c r="AK365" s="230"/>
      <c r="AL365" s="230"/>
      <c r="AM365" s="230"/>
      <c r="AN365" s="230"/>
    </row>
    <row r="366" spans="1:40" s="221" customFormat="1" hidden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 s="230"/>
      <c r="AC366" s="230"/>
      <c r="AD366" s="230"/>
      <c r="AE366" s="230"/>
      <c r="AF366" s="230"/>
      <c r="AG366" s="230"/>
      <c r="AH366" s="230"/>
      <c r="AI366" s="231"/>
      <c r="AJ366" s="231"/>
      <c r="AK366" s="230"/>
      <c r="AL366" s="230"/>
      <c r="AM366" s="230"/>
      <c r="AN366" s="230"/>
    </row>
    <row r="367" spans="1:40" s="221" customFormat="1" hidden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 s="230"/>
      <c r="AC367" s="230"/>
      <c r="AD367" s="230"/>
      <c r="AE367" s="230"/>
      <c r="AF367" s="230"/>
      <c r="AG367" s="230"/>
      <c r="AH367" s="230"/>
      <c r="AI367" s="231"/>
      <c r="AJ367" s="231"/>
      <c r="AK367" s="230"/>
      <c r="AL367" s="230"/>
      <c r="AM367" s="230"/>
      <c r="AN367" s="230"/>
    </row>
    <row r="368" spans="1:40" s="221" customFormat="1" hidden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 s="230"/>
      <c r="AC368" s="230"/>
      <c r="AD368" s="230"/>
      <c r="AE368" s="230"/>
      <c r="AF368" s="230"/>
      <c r="AG368" s="230"/>
      <c r="AH368" s="230"/>
      <c r="AI368" s="231"/>
      <c r="AJ368" s="231"/>
      <c r="AK368" s="230"/>
      <c r="AL368" s="230"/>
      <c r="AM368" s="230"/>
      <c r="AN368" s="230"/>
    </row>
    <row r="369" spans="1:40" s="221" customFormat="1" hidden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 s="230"/>
      <c r="AC369" s="230"/>
      <c r="AD369" s="230"/>
      <c r="AE369" s="230"/>
      <c r="AF369" s="230"/>
      <c r="AG369" s="230"/>
      <c r="AH369" s="230"/>
      <c r="AI369" s="231"/>
      <c r="AJ369" s="231"/>
      <c r="AK369" s="230"/>
      <c r="AL369" s="230"/>
      <c r="AM369" s="230"/>
      <c r="AN369" s="230"/>
    </row>
    <row r="370" spans="1:40" s="221" customFormat="1" hidden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 s="230"/>
      <c r="AC370" s="230"/>
      <c r="AD370" s="230"/>
      <c r="AE370" s="230"/>
      <c r="AF370" s="230"/>
      <c r="AG370" s="230"/>
      <c r="AH370" s="230"/>
      <c r="AI370" s="231"/>
      <c r="AJ370" s="231"/>
      <c r="AK370" s="230"/>
      <c r="AL370" s="230"/>
      <c r="AM370" s="230"/>
      <c r="AN370" s="230"/>
    </row>
    <row r="371" spans="1:40" s="221" customFormat="1" hidden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 s="230"/>
      <c r="AC371" s="230"/>
      <c r="AD371" s="230"/>
      <c r="AE371" s="230"/>
      <c r="AF371" s="230"/>
      <c r="AG371" s="230"/>
      <c r="AH371" s="230"/>
      <c r="AI371" s="231"/>
      <c r="AJ371" s="231"/>
      <c r="AK371" s="230"/>
      <c r="AL371" s="230"/>
      <c r="AM371" s="230"/>
      <c r="AN371" s="230"/>
    </row>
    <row r="372" spans="1:40" s="221" customFormat="1" hidden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 s="230"/>
      <c r="AC372" s="230"/>
      <c r="AD372" s="230"/>
      <c r="AE372" s="230"/>
      <c r="AF372" s="230"/>
      <c r="AG372" s="230"/>
      <c r="AH372" s="230"/>
      <c r="AI372" s="231"/>
      <c r="AJ372" s="231"/>
      <c r="AK372" s="230"/>
      <c r="AL372" s="230"/>
      <c r="AM372" s="230"/>
      <c r="AN372" s="230"/>
    </row>
    <row r="373" spans="1:40" s="221" customFormat="1" hidden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 s="230"/>
      <c r="AC373" s="230"/>
      <c r="AD373" s="230"/>
      <c r="AE373" s="230"/>
      <c r="AF373" s="230"/>
      <c r="AG373" s="230"/>
      <c r="AH373" s="230"/>
      <c r="AI373" s="231"/>
      <c r="AJ373" s="231"/>
      <c r="AK373" s="230"/>
      <c r="AL373" s="230"/>
      <c r="AM373" s="230"/>
      <c r="AN373" s="230"/>
    </row>
    <row r="374" spans="1:40" s="221" customFormat="1" hidden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 s="230"/>
      <c r="AC374" s="230"/>
      <c r="AD374" s="230"/>
      <c r="AE374" s="230"/>
      <c r="AF374" s="230"/>
      <c r="AG374" s="230"/>
      <c r="AH374" s="230"/>
      <c r="AI374" s="231"/>
      <c r="AJ374" s="231"/>
      <c r="AK374" s="230"/>
      <c r="AL374" s="230"/>
      <c r="AM374" s="230"/>
      <c r="AN374" s="230"/>
    </row>
    <row r="375" spans="1:40" s="221" customFormat="1" hidden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 s="230"/>
      <c r="AC375" s="230"/>
      <c r="AD375" s="230"/>
      <c r="AE375" s="230"/>
      <c r="AF375" s="230"/>
      <c r="AG375" s="230"/>
      <c r="AH375" s="230"/>
      <c r="AI375" s="231"/>
      <c r="AJ375" s="231"/>
      <c r="AK375" s="230"/>
      <c r="AL375" s="230"/>
      <c r="AM375" s="230"/>
      <c r="AN375" s="230"/>
    </row>
    <row r="376" spans="1:40" s="221" customFormat="1" hidden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 s="230"/>
      <c r="AC376" s="230"/>
      <c r="AD376" s="230"/>
      <c r="AE376" s="230"/>
      <c r="AF376" s="230"/>
      <c r="AG376" s="230"/>
      <c r="AH376" s="230"/>
      <c r="AI376" s="231"/>
      <c r="AJ376" s="231"/>
      <c r="AK376" s="230"/>
      <c r="AL376" s="230"/>
      <c r="AM376" s="230"/>
      <c r="AN376" s="230"/>
    </row>
    <row r="377" spans="1:40" s="221" customFormat="1" hidden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 s="230"/>
      <c r="AC377" s="230"/>
      <c r="AD377" s="230"/>
      <c r="AE377" s="230"/>
      <c r="AF377" s="230"/>
      <c r="AG377" s="230"/>
      <c r="AH377" s="230"/>
      <c r="AI377" s="231"/>
      <c r="AJ377" s="231"/>
      <c r="AK377" s="230"/>
      <c r="AL377" s="230"/>
      <c r="AM377" s="230"/>
      <c r="AN377" s="230"/>
    </row>
    <row r="378" spans="1:40" s="221" customFormat="1" hidden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 s="230"/>
      <c r="AC378" s="230"/>
      <c r="AD378" s="230"/>
      <c r="AE378" s="230"/>
      <c r="AF378" s="230"/>
      <c r="AG378" s="230"/>
      <c r="AH378" s="230"/>
      <c r="AI378" s="231"/>
      <c r="AJ378" s="231"/>
      <c r="AK378" s="230"/>
      <c r="AL378" s="230"/>
      <c r="AM378" s="230"/>
      <c r="AN378" s="230"/>
    </row>
    <row r="379" spans="1:40" s="221" customFormat="1" hidden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 s="230"/>
      <c r="AC379" s="230"/>
      <c r="AD379" s="230"/>
      <c r="AE379" s="230"/>
      <c r="AF379" s="230"/>
      <c r="AG379" s="230"/>
      <c r="AH379" s="230"/>
      <c r="AI379" s="231"/>
      <c r="AJ379" s="231"/>
      <c r="AK379" s="230"/>
      <c r="AL379" s="230"/>
      <c r="AM379" s="230"/>
      <c r="AN379" s="230"/>
    </row>
    <row r="380" spans="1:40" s="221" customFormat="1" hidden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 s="230"/>
      <c r="AC380" s="230"/>
      <c r="AD380" s="230"/>
      <c r="AE380" s="230"/>
      <c r="AF380" s="230"/>
      <c r="AG380" s="230"/>
      <c r="AH380" s="230"/>
      <c r="AI380" s="231"/>
      <c r="AJ380" s="231"/>
      <c r="AK380" s="230"/>
      <c r="AL380" s="230"/>
      <c r="AM380" s="230"/>
      <c r="AN380" s="230"/>
    </row>
    <row r="381" spans="1:40" s="221" customFormat="1" hidden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 s="230"/>
      <c r="AC381" s="230"/>
      <c r="AD381" s="230"/>
      <c r="AE381" s="230"/>
      <c r="AF381" s="230"/>
      <c r="AG381" s="230"/>
      <c r="AH381" s="230"/>
      <c r="AI381" s="231"/>
      <c r="AJ381" s="231"/>
      <c r="AK381" s="230"/>
      <c r="AL381" s="230"/>
      <c r="AM381" s="230"/>
      <c r="AN381" s="230"/>
    </row>
    <row r="382" spans="1:40" s="221" customFormat="1" hidden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 s="230"/>
      <c r="AC382" s="230"/>
      <c r="AD382" s="230"/>
      <c r="AE382" s="230"/>
      <c r="AF382" s="230"/>
      <c r="AG382" s="230"/>
      <c r="AH382" s="230"/>
      <c r="AI382" s="231"/>
      <c r="AJ382" s="231"/>
      <c r="AK382" s="230"/>
      <c r="AL382" s="230"/>
      <c r="AM382" s="230"/>
      <c r="AN382" s="230"/>
    </row>
    <row r="383" spans="1:40" s="221" customFormat="1" hidden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 s="230"/>
      <c r="AC383" s="230"/>
      <c r="AD383" s="230"/>
      <c r="AE383" s="230"/>
      <c r="AF383" s="230"/>
      <c r="AG383" s="230"/>
      <c r="AH383" s="230"/>
      <c r="AI383" s="231"/>
      <c r="AJ383" s="231"/>
      <c r="AK383" s="230"/>
      <c r="AL383" s="230"/>
      <c r="AM383" s="230"/>
      <c r="AN383" s="230"/>
    </row>
    <row r="384" spans="1:40" s="221" customFormat="1" hidden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 s="230"/>
      <c r="AC384" s="230"/>
      <c r="AD384" s="230"/>
      <c r="AE384" s="230"/>
      <c r="AF384" s="230"/>
      <c r="AG384" s="230"/>
      <c r="AH384" s="230"/>
      <c r="AI384" s="231"/>
      <c r="AJ384" s="231"/>
      <c r="AK384" s="230"/>
      <c r="AL384" s="230"/>
      <c r="AM384" s="230"/>
      <c r="AN384" s="230"/>
    </row>
    <row r="385" spans="1:40" s="221" customFormat="1" hidden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 s="230"/>
      <c r="AC385" s="230"/>
      <c r="AD385" s="230"/>
      <c r="AE385" s="230"/>
      <c r="AF385" s="230"/>
      <c r="AG385" s="230"/>
      <c r="AH385" s="230"/>
      <c r="AI385" s="231"/>
      <c r="AJ385" s="231"/>
      <c r="AK385" s="230"/>
      <c r="AL385" s="230"/>
      <c r="AM385" s="230"/>
      <c r="AN385" s="230"/>
    </row>
    <row r="386" spans="1:40" s="221" customFormat="1" hidden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 s="230"/>
      <c r="AC386" s="230"/>
      <c r="AD386" s="230"/>
      <c r="AE386" s="230"/>
      <c r="AF386" s="230"/>
      <c r="AG386" s="230"/>
      <c r="AH386" s="230"/>
      <c r="AI386" s="231"/>
      <c r="AJ386" s="231"/>
      <c r="AK386" s="230"/>
      <c r="AL386" s="230"/>
      <c r="AM386" s="230"/>
      <c r="AN386" s="230"/>
    </row>
    <row r="387" spans="1:40" s="221" customFormat="1" hidden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 s="230"/>
      <c r="AC387" s="230"/>
      <c r="AD387" s="230"/>
      <c r="AE387" s="230"/>
      <c r="AF387" s="230"/>
      <c r="AG387" s="230"/>
      <c r="AH387" s="230"/>
      <c r="AI387" s="231"/>
      <c r="AJ387" s="231"/>
      <c r="AK387" s="230"/>
      <c r="AL387" s="230"/>
      <c r="AM387" s="230"/>
      <c r="AN387" s="230"/>
    </row>
    <row r="388" spans="1:40" s="221" customFormat="1" hidden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  <c r="AD388" s="230"/>
      <c r="AE388" s="230"/>
      <c r="AF388" s="230"/>
      <c r="AG388" s="230"/>
      <c r="AH388" s="230"/>
      <c r="AI388" s="231"/>
      <c r="AJ388" s="231"/>
      <c r="AK388" s="230"/>
      <c r="AL388" s="230"/>
      <c r="AM388" s="230"/>
      <c r="AN388" s="230"/>
    </row>
    <row r="389" spans="1:40" s="221" customFormat="1" hidden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 s="230"/>
      <c r="AC389" s="230"/>
      <c r="AD389" s="230"/>
      <c r="AE389" s="230"/>
      <c r="AF389" s="230"/>
      <c r="AG389" s="230"/>
      <c r="AH389" s="230"/>
      <c r="AI389" s="231"/>
      <c r="AJ389" s="231"/>
      <c r="AK389" s="230"/>
      <c r="AL389" s="230"/>
      <c r="AM389" s="230"/>
      <c r="AN389" s="230"/>
    </row>
    <row r="390" spans="1:40" s="221" customFormat="1" hidden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  <c r="AD390" s="230"/>
      <c r="AE390" s="230"/>
      <c r="AF390" s="230"/>
      <c r="AG390" s="230"/>
      <c r="AH390" s="230"/>
      <c r="AI390" s="231"/>
      <c r="AJ390" s="231"/>
      <c r="AK390" s="230"/>
      <c r="AL390" s="230"/>
      <c r="AM390" s="230"/>
      <c r="AN390" s="230"/>
    </row>
    <row r="391" spans="1:40" s="221" customFormat="1" hidden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 s="230"/>
      <c r="AC391" s="230"/>
      <c r="AD391" s="230"/>
      <c r="AE391" s="230"/>
      <c r="AF391" s="230"/>
      <c r="AG391" s="230"/>
      <c r="AH391" s="230"/>
      <c r="AI391" s="231"/>
      <c r="AJ391" s="231"/>
      <c r="AK391" s="230"/>
      <c r="AL391" s="230"/>
      <c r="AM391" s="230"/>
      <c r="AN391" s="230"/>
    </row>
    <row r="392" spans="1:40" s="221" customFormat="1" hidden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 s="230"/>
      <c r="AC392" s="230"/>
      <c r="AD392" s="230"/>
      <c r="AE392" s="230"/>
      <c r="AF392" s="230"/>
      <c r="AG392" s="230"/>
      <c r="AH392" s="230"/>
      <c r="AI392" s="231"/>
      <c r="AJ392" s="231"/>
      <c r="AK392" s="230"/>
      <c r="AL392" s="230"/>
      <c r="AM392" s="230"/>
      <c r="AN392" s="230"/>
    </row>
    <row r="393" spans="1:40" s="221" customFormat="1" hidden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 s="230"/>
      <c r="AC393" s="230"/>
      <c r="AD393" s="230"/>
      <c r="AE393" s="230"/>
      <c r="AF393" s="230"/>
      <c r="AG393" s="230"/>
      <c r="AH393" s="230"/>
      <c r="AI393" s="231"/>
      <c r="AJ393" s="231"/>
      <c r="AK393" s="230"/>
      <c r="AL393" s="230"/>
      <c r="AM393" s="230"/>
      <c r="AN393" s="230"/>
    </row>
    <row r="394" spans="1:40" s="221" customFormat="1" hidden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 s="230"/>
      <c r="AC394" s="230"/>
      <c r="AD394" s="230"/>
      <c r="AE394" s="230"/>
      <c r="AF394" s="230"/>
      <c r="AG394" s="230"/>
      <c r="AH394" s="230"/>
      <c r="AI394" s="231"/>
      <c r="AJ394" s="231"/>
      <c r="AK394" s="230"/>
      <c r="AL394" s="230"/>
      <c r="AM394" s="230"/>
      <c r="AN394" s="230"/>
    </row>
    <row r="395" spans="1:40" s="221" customFormat="1" hidden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 s="230"/>
      <c r="AC395" s="230"/>
      <c r="AD395" s="230"/>
      <c r="AE395" s="230"/>
      <c r="AF395" s="230"/>
      <c r="AG395" s="230"/>
      <c r="AH395" s="230"/>
      <c r="AI395" s="231"/>
      <c r="AJ395" s="231"/>
      <c r="AK395" s="230"/>
      <c r="AL395" s="230"/>
      <c r="AM395" s="230"/>
      <c r="AN395" s="230"/>
    </row>
    <row r="396" spans="1:40" s="221" customFormat="1" hidden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  <c r="AD396" s="230"/>
      <c r="AE396" s="230"/>
      <c r="AF396" s="230"/>
      <c r="AG396" s="230"/>
      <c r="AH396" s="230"/>
      <c r="AI396" s="231"/>
      <c r="AJ396" s="231"/>
      <c r="AK396" s="230"/>
      <c r="AL396" s="230"/>
      <c r="AM396" s="230"/>
      <c r="AN396" s="230"/>
    </row>
    <row r="397" spans="1:40" s="221" customFormat="1" hidden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 s="230"/>
      <c r="AC397" s="230"/>
      <c r="AD397" s="230"/>
      <c r="AE397" s="230"/>
      <c r="AF397" s="230"/>
      <c r="AG397" s="230"/>
      <c r="AH397" s="230"/>
      <c r="AI397" s="231"/>
      <c r="AJ397" s="231"/>
      <c r="AK397" s="230"/>
      <c r="AL397" s="230"/>
      <c r="AM397" s="230"/>
      <c r="AN397" s="230"/>
    </row>
    <row r="398" spans="1:40" s="221" customFormat="1" hidden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 s="230"/>
      <c r="AC398" s="230"/>
      <c r="AD398" s="230"/>
      <c r="AE398" s="230"/>
      <c r="AF398" s="230"/>
      <c r="AG398" s="230"/>
      <c r="AH398" s="230"/>
      <c r="AI398" s="231"/>
      <c r="AJ398" s="231"/>
      <c r="AK398" s="230"/>
      <c r="AL398" s="230"/>
      <c r="AM398" s="230"/>
      <c r="AN398" s="230"/>
    </row>
    <row r="399" spans="1:40" s="221" customFormat="1" hidden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 s="230"/>
      <c r="AC399" s="230"/>
      <c r="AD399" s="230"/>
      <c r="AE399" s="230"/>
      <c r="AF399" s="230"/>
      <c r="AG399" s="230"/>
      <c r="AH399" s="230"/>
      <c r="AI399" s="231"/>
      <c r="AJ399" s="231"/>
      <c r="AK399" s="230"/>
      <c r="AL399" s="230"/>
      <c r="AM399" s="230"/>
      <c r="AN399" s="230"/>
    </row>
    <row r="400" spans="1:40" s="221" customFormat="1" hidden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 s="230"/>
      <c r="AC400" s="230"/>
      <c r="AD400" s="230"/>
      <c r="AE400" s="230"/>
      <c r="AF400" s="230"/>
      <c r="AG400" s="230"/>
      <c r="AH400" s="230"/>
      <c r="AI400" s="231"/>
      <c r="AJ400" s="231"/>
      <c r="AK400" s="230"/>
      <c r="AL400" s="230"/>
      <c r="AM400" s="230"/>
      <c r="AN400" s="230"/>
    </row>
    <row r="401" spans="1:40" s="221" customFormat="1" hidden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 s="230"/>
      <c r="AC401" s="230"/>
      <c r="AD401" s="230"/>
      <c r="AE401" s="230"/>
      <c r="AF401" s="230"/>
      <c r="AG401" s="230"/>
      <c r="AH401" s="230"/>
      <c r="AI401" s="231"/>
      <c r="AJ401" s="231"/>
      <c r="AK401" s="230"/>
      <c r="AL401" s="230"/>
      <c r="AM401" s="230"/>
      <c r="AN401" s="230"/>
    </row>
    <row r="402" spans="1:40" s="221" customFormat="1" hidden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 s="230"/>
      <c r="AC402" s="230"/>
      <c r="AD402" s="230"/>
      <c r="AE402" s="230"/>
      <c r="AF402" s="230"/>
      <c r="AG402" s="230"/>
      <c r="AH402" s="230"/>
      <c r="AI402" s="231"/>
      <c r="AJ402" s="231"/>
      <c r="AK402" s="230"/>
      <c r="AL402" s="230"/>
      <c r="AM402" s="230"/>
      <c r="AN402" s="230"/>
    </row>
    <row r="403" spans="1:40" s="221" customFormat="1" hidden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 s="230"/>
      <c r="AC403" s="230"/>
      <c r="AD403" s="230"/>
      <c r="AE403" s="230"/>
      <c r="AF403" s="230"/>
      <c r="AG403" s="230"/>
      <c r="AH403" s="230"/>
      <c r="AI403" s="231"/>
      <c r="AJ403" s="231"/>
      <c r="AK403" s="230"/>
      <c r="AL403" s="230"/>
      <c r="AM403" s="230"/>
      <c r="AN403" s="230"/>
    </row>
    <row r="404" spans="1:40" s="221" customFormat="1" hidden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 s="230"/>
      <c r="AC404" s="230"/>
      <c r="AD404" s="230"/>
      <c r="AE404" s="230"/>
      <c r="AF404" s="230"/>
      <c r="AG404" s="230"/>
      <c r="AH404" s="230"/>
      <c r="AI404" s="231"/>
      <c r="AJ404" s="231"/>
      <c r="AK404" s="230"/>
      <c r="AL404" s="230"/>
      <c r="AM404" s="230"/>
      <c r="AN404" s="230"/>
    </row>
    <row r="405" spans="1:40" s="221" customFormat="1" hidden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 s="230"/>
      <c r="AC405" s="230"/>
      <c r="AD405" s="230"/>
      <c r="AE405" s="230"/>
      <c r="AF405" s="230"/>
      <c r="AG405" s="230"/>
      <c r="AH405" s="230"/>
      <c r="AI405" s="231"/>
      <c r="AJ405" s="231"/>
      <c r="AK405" s="230"/>
      <c r="AL405" s="230"/>
      <c r="AM405" s="230"/>
      <c r="AN405" s="230"/>
    </row>
    <row r="406" spans="1:40" s="221" customFormat="1" hidden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 s="230"/>
      <c r="AC406" s="230"/>
      <c r="AD406" s="230"/>
      <c r="AE406" s="230"/>
      <c r="AF406" s="230"/>
      <c r="AG406" s="230"/>
      <c r="AH406" s="230"/>
      <c r="AI406" s="231"/>
      <c r="AJ406" s="231"/>
      <c r="AK406" s="230"/>
      <c r="AL406" s="230"/>
      <c r="AM406" s="230"/>
      <c r="AN406" s="230"/>
    </row>
    <row r="407" spans="1:40" s="221" customFormat="1" hidden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 s="230"/>
      <c r="AC407" s="230"/>
      <c r="AD407" s="230"/>
      <c r="AE407" s="230"/>
      <c r="AF407" s="230"/>
      <c r="AG407" s="230"/>
      <c r="AH407" s="230"/>
      <c r="AI407" s="231"/>
      <c r="AJ407" s="231"/>
      <c r="AK407" s="230"/>
      <c r="AL407" s="230"/>
      <c r="AM407" s="230"/>
      <c r="AN407" s="230"/>
    </row>
    <row r="408" spans="1:40" s="221" customFormat="1" hidden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 s="230"/>
      <c r="AC408" s="230"/>
      <c r="AD408" s="230"/>
      <c r="AE408" s="230"/>
      <c r="AF408" s="230"/>
      <c r="AG408" s="230"/>
      <c r="AH408" s="230"/>
      <c r="AI408" s="231"/>
      <c r="AJ408" s="231"/>
      <c r="AK408" s="230"/>
      <c r="AL408" s="230"/>
      <c r="AM408" s="230"/>
      <c r="AN408" s="230"/>
    </row>
    <row r="409" spans="1:40" s="221" customFormat="1" hidden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 s="230"/>
      <c r="AC409" s="230"/>
      <c r="AD409" s="230"/>
      <c r="AE409" s="230"/>
      <c r="AF409" s="230"/>
      <c r="AG409" s="230"/>
      <c r="AH409" s="230"/>
      <c r="AI409" s="231"/>
      <c r="AJ409" s="231"/>
      <c r="AK409" s="230"/>
      <c r="AL409" s="230"/>
      <c r="AM409" s="230"/>
      <c r="AN409" s="230"/>
    </row>
    <row r="410" spans="1:40" s="221" customFormat="1" hidden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 s="230"/>
      <c r="AC410" s="230"/>
      <c r="AD410" s="230"/>
      <c r="AE410" s="230"/>
      <c r="AF410" s="230"/>
      <c r="AG410" s="230"/>
      <c r="AH410" s="230"/>
      <c r="AI410" s="231"/>
      <c r="AJ410" s="231"/>
      <c r="AK410" s="230"/>
      <c r="AL410" s="230"/>
      <c r="AM410" s="230"/>
      <c r="AN410" s="230"/>
    </row>
    <row r="411" spans="1:40" s="221" customFormat="1" hidden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 s="230"/>
      <c r="AC411" s="230"/>
      <c r="AD411" s="230"/>
      <c r="AE411" s="230"/>
      <c r="AF411" s="230"/>
      <c r="AG411" s="230"/>
      <c r="AH411" s="230"/>
      <c r="AI411" s="231"/>
      <c r="AJ411" s="231"/>
      <c r="AK411" s="230"/>
      <c r="AL411" s="230"/>
      <c r="AM411" s="230"/>
      <c r="AN411" s="230"/>
    </row>
    <row r="412" spans="1:40" s="221" customFormat="1" hidden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 s="230"/>
      <c r="AC412" s="230"/>
      <c r="AD412" s="230"/>
      <c r="AE412" s="230"/>
      <c r="AF412" s="230"/>
      <c r="AG412" s="230"/>
      <c r="AH412" s="230"/>
      <c r="AI412" s="231"/>
      <c r="AJ412" s="231"/>
      <c r="AK412" s="230"/>
      <c r="AL412" s="230"/>
      <c r="AM412" s="230"/>
      <c r="AN412" s="230"/>
    </row>
    <row r="413" spans="1:40" s="221" customFormat="1" hidden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 s="230"/>
      <c r="AC413" s="230"/>
      <c r="AD413" s="230"/>
      <c r="AE413" s="230"/>
      <c r="AF413" s="230"/>
      <c r="AG413" s="230"/>
      <c r="AH413" s="230"/>
      <c r="AI413" s="231"/>
      <c r="AJ413" s="231"/>
      <c r="AK413" s="230"/>
      <c r="AL413" s="230"/>
      <c r="AM413" s="230"/>
      <c r="AN413" s="230"/>
    </row>
    <row r="414" spans="1:40" s="221" customFormat="1" hidden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 s="230"/>
      <c r="AC414" s="230"/>
      <c r="AD414" s="230"/>
      <c r="AE414" s="230"/>
      <c r="AF414" s="230"/>
      <c r="AG414" s="230"/>
      <c r="AH414" s="230"/>
      <c r="AI414" s="231"/>
      <c r="AJ414" s="231"/>
      <c r="AK414" s="230"/>
      <c r="AL414" s="230"/>
      <c r="AM414" s="230"/>
      <c r="AN414" s="230"/>
    </row>
    <row r="415" spans="1:40" s="221" customFormat="1" hidden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 s="230"/>
      <c r="AC415" s="230"/>
      <c r="AD415" s="230"/>
      <c r="AE415" s="230"/>
      <c r="AF415" s="230"/>
      <c r="AG415" s="230"/>
      <c r="AH415" s="230"/>
      <c r="AI415" s="231"/>
      <c r="AJ415" s="231"/>
      <c r="AK415" s="230"/>
      <c r="AL415" s="230"/>
      <c r="AM415" s="230"/>
      <c r="AN415" s="230"/>
    </row>
    <row r="416" spans="1:40" s="221" customFormat="1" hidden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 s="230"/>
      <c r="AC416" s="230"/>
      <c r="AD416" s="230"/>
      <c r="AE416" s="230"/>
      <c r="AF416" s="230"/>
      <c r="AG416" s="230"/>
      <c r="AH416" s="230"/>
      <c r="AI416" s="231"/>
      <c r="AJ416" s="231"/>
      <c r="AK416" s="230"/>
      <c r="AL416" s="230"/>
      <c r="AM416" s="230"/>
      <c r="AN416" s="230"/>
    </row>
    <row r="417" spans="1:40" s="221" customFormat="1" hidden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 s="230"/>
      <c r="AC417" s="230"/>
      <c r="AD417" s="230"/>
      <c r="AE417" s="230"/>
      <c r="AF417" s="230"/>
      <c r="AG417" s="230"/>
      <c r="AH417" s="230"/>
      <c r="AI417" s="231"/>
      <c r="AJ417" s="231"/>
      <c r="AK417" s="230"/>
      <c r="AL417" s="230"/>
      <c r="AM417" s="230"/>
      <c r="AN417" s="230"/>
    </row>
    <row r="418" spans="1:40" s="221" customFormat="1" hidden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 s="230"/>
      <c r="AC418" s="230"/>
      <c r="AD418" s="230"/>
      <c r="AE418" s="230"/>
      <c r="AF418" s="230"/>
      <c r="AG418" s="230"/>
      <c r="AH418" s="230"/>
      <c r="AI418" s="231"/>
      <c r="AJ418" s="231"/>
      <c r="AK418" s="230"/>
      <c r="AL418" s="230"/>
      <c r="AM418" s="230"/>
      <c r="AN418" s="230"/>
    </row>
    <row r="419" spans="1:40" s="221" customFormat="1" hidden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 s="230"/>
      <c r="AC419" s="230"/>
      <c r="AD419" s="230"/>
      <c r="AE419" s="230"/>
      <c r="AF419" s="230"/>
      <c r="AG419" s="230"/>
      <c r="AH419" s="230"/>
      <c r="AI419" s="231"/>
      <c r="AJ419" s="231"/>
      <c r="AK419" s="230"/>
      <c r="AL419" s="230"/>
      <c r="AM419" s="230"/>
      <c r="AN419" s="230"/>
    </row>
    <row r="420" spans="1:40" s="221" customFormat="1" hidden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 s="230"/>
      <c r="AC420" s="230"/>
      <c r="AD420" s="230"/>
      <c r="AE420" s="230"/>
      <c r="AF420" s="230"/>
      <c r="AG420" s="230"/>
      <c r="AH420" s="230"/>
      <c r="AI420" s="231"/>
      <c r="AJ420" s="231"/>
      <c r="AK420" s="230"/>
      <c r="AL420" s="230"/>
      <c r="AM420" s="230"/>
      <c r="AN420" s="230"/>
    </row>
    <row r="421" spans="1:40" s="221" customFormat="1" hidden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 s="230"/>
      <c r="AC421" s="230"/>
      <c r="AD421" s="230"/>
      <c r="AE421" s="230"/>
      <c r="AF421" s="230"/>
      <c r="AG421" s="230"/>
      <c r="AH421" s="230"/>
      <c r="AI421" s="231"/>
      <c r="AJ421" s="231"/>
      <c r="AK421" s="230"/>
      <c r="AL421" s="230"/>
      <c r="AM421" s="230"/>
      <c r="AN421" s="230"/>
    </row>
    <row r="422" spans="1:40" s="221" customFormat="1" hidden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 s="230"/>
      <c r="AC422" s="230"/>
      <c r="AD422" s="230"/>
      <c r="AE422" s="230"/>
      <c r="AF422" s="230"/>
      <c r="AG422" s="230"/>
      <c r="AH422" s="230"/>
      <c r="AI422" s="231"/>
      <c r="AJ422" s="231"/>
      <c r="AK422" s="230"/>
      <c r="AL422" s="230"/>
      <c r="AM422" s="230"/>
      <c r="AN422" s="230"/>
    </row>
    <row r="423" spans="1:40" s="221" customFormat="1" hidden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 s="230"/>
      <c r="AC423" s="230"/>
      <c r="AD423" s="230"/>
      <c r="AE423" s="230"/>
      <c r="AF423" s="230"/>
      <c r="AG423" s="230"/>
      <c r="AH423" s="230"/>
      <c r="AI423" s="231"/>
      <c r="AJ423" s="231"/>
      <c r="AK423" s="230"/>
      <c r="AL423" s="230"/>
      <c r="AM423" s="230"/>
      <c r="AN423" s="230"/>
    </row>
    <row r="424" spans="1:40" s="221" customFormat="1" hidden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 s="230"/>
      <c r="AC424" s="230"/>
      <c r="AD424" s="230"/>
      <c r="AE424" s="230"/>
      <c r="AF424" s="230"/>
      <c r="AG424" s="230"/>
      <c r="AH424" s="230"/>
      <c r="AI424" s="231"/>
      <c r="AJ424" s="231"/>
      <c r="AK424" s="230"/>
      <c r="AL424" s="230"/>
      <c r="AM424" s="230"/>
      <c r="AN424" s="230"/>
    </row>
    <row r="425" spans="1:40" s="221" customFormat="1" hidden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 s="230"/>
      <c r="AC425" s="230"/>
      <c r="AD425" s="230"/>
      <c r="AE425" s="230"/>
      <c r="AF425" s="230"/>
      <c r="AG425" s="230"/>
      <c r="AH425" s="230"/>
      <c r="AI425" s="231"/>
      <c r="AJ425" s="231"/>
      <c r="AK425" s="230"/>
      <c r="AL425" s="230"/>
      <c r="AM425" s="230"/>
      <c r="AN425" s="230"/>
    </row>
    <row r="426" spans="1:40" s="221" customFormat="1" hidden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 s="230"/>
      <c r="AC426" s="230"/>
      <c r="AD426" s="230"/>
      <c r="AE426" s="230"/>
      <c r="AF426" s="230"/>
      <c r="AG426" s="230"/>
      <c r="AH426" s="230"/>
      <c r="AI426" s="231"/>
      <c r="AJ426" s="231"/>
      <c r="AK426" s="230"/>
      <c r="AL426" s="230"/>
      <c r="AM426" s="230"/>
      <c r="AN426" s="230"/>
    </row>
    <row r="427" spans="1:40" s="221" customFormat="1" hidden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 s="230"/>
      <c r="AC427" s="230"/>
      <c r="AD427" s="230"/>
      <c r="AE427" s="230"/>
      <c r="AF427" s="230"/>
      <c r="AG427" s="230"/>
      <c r="AH427" s="230"/>
      <c r="AI427" s="231"/>
      <c r="AJ427" s="231"/>
      <c r="AK427" s="230"/>
      <c r="AL427" s="230"/>
      <c r="AM427" s="230"/>
      <c r="AN427" s="230"/>
    </row>
    <row r="428" spans="1:40" s="221" customFormat="1" hidden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 s="230"/>
      <c r="AC428" s="230"/>
      <c r="AD428" s="230"/>
      <c r="AE428" s="230"/>
      <c r="AF428" s="230"/>
      <c r="AG428" s="230"/>
      <c r="AH428" s="230"/>
      <c r="AI428" s="231"/>
      <c r="AJ428" s="231"/>
      <c r="AK428" s="230"/>
      <c r="AL428" s="230"/>
      <c r="AM428" s="230"/>
      <c r="AN428" s="230"/>
    </row>
    <row r="429" spans="1:40" s="221" customFormat="1" hidden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 s="230"/>
      <c r="AC429" s="230"/>
      <c r="AD429" s="230"/>
      <c r="AE429" s="230"/>
      <c r="AF429" s="230"/>
      <c r="AG429" s="230"/>
      <c r="AH429" s="230"/>
      <c r="AI429" s="231"/>
      <c r="AJ429" s="231"/>
      <c r="AK429" s="230"/>
      <c r="AL429" s="230"/>
      <c r="AM429" s="230"/>
      <c r="AN429" s="230"/>
    </row>
    <row r="430" spans="1:40" s="221" customFormat="1" hidden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 s="230"/>
      <c r="AC430" s="230"/>
      <c r="AD430" s="230"/>
      <c r="AE430" s="230"/>
      <c r="AF430" s="230"/>
      <c r="AG430" s="230"/>
      <c r="AH430" s="230"/>
      <c r="AI430" s="231"/>
      <c r="AJ430" s="231"/>
      <c r="AK430" s="230"/>
      <c r="AL430" s="230"/>
      <c r="AM430" s="230"/>
      <c r="AN430" s="230"/>
    </row>
    <row r="431" spans="1:40" s="221" customFormat="1" hidden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 s="230"/>
      <c r="AC431" s="230"/>
      <c r="AD431" s="230"/>
      <c r="AE431" s="230"/>
      <c r="AF431" s="230"/>
      <c r="AG431" s="230"/>
      <c r="AH431" s="230"/>
      <c r="AI431" s="231"/>
      <c r="AJ431" s="231"/>
      <c r="AK431" s="230"/>
      <c r="AL431" s="230"/>
      <c r="AM431" s="230"/>
      <c r="AN431" s="230"/>
    </row>
    <row r="432" spans="1:40" s="221" customFormat="1" hidden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 s="230"/>
      <c r="AC432" s="230"/>
      <c r="AD432" s="230"/>
      <c r="AE432" s="230"/>
      <c r="AF432" s="230"/>
      <c r="AG432" s="230"/>
      <c r="AH432" s="230"/>
      <c r="AI432" s="231"/>
      <c r="AJ432" s="231"/>
      <c r="AK432" s="230"/>
      <c r="AL432" s="230"/>
      <c r="AM432" s="230"/>
      <c r="AN432" s="230"/>
    </row>
    <row r="433" spans="1:40" s="221" customFormat="1" hidden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 s="230"/>
      <c r="AC433" s="230"/>
      <c r="AD433" s="230"/>
      <c r="AE433" s="230"/>
      <c r="AF433" s="230"/>
      <c r="AG433" s="230"/>
      <c r="AH433" s="230"/>
      <c r="AI433" s="231"/>
      <c r="AJ433" s="231"/>
      <c r="AK433" s="230"/>
      <c r="AL433" s="230"/>
      <c r="AM433" s="230"/>
      <c r="AN433" s="230"/>
    </row>
    <row r="434" spans="1:40" s="221" customFormat="1" hidden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 s="230"/>
      <c r="AC434" s="230"/>
      <c r="AD434" s="230"/>
      <c r="AE434" s="230"/>
      <c r="AF434" s="230"/>
      <c r="AG434" s="230"/>
      <c r="AH434" s="230"/>
      <c r="AI434" s="231"/>
      <c r="AJ434" s="231"/>
      <c r="AK434" s="230"/>
      <c r="AL434" s="230"/>
      <c r="AM434" s="230"/>
      <c r="AN434" s="230"/>
    </row>
    <row r="435" spans="1:40" s="221" customFormat="1" hidden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 s="230"/>
      <c r="AC435" s="230"/>
      <c r="AD435" s="230"/>
      <c r="AE435" s="230"/>
      <c r="AF435" s="230"/>
      <c r="AG435" s="230"/>
      <c r="AH435" s="230"/>
      <c r="AI435" s="231"/>
      <c r="AJ435" s="231"/>
      <c r="AK435" s="230"/>
      <c r="AL435" s="230"/>
      <c r="AM435" s="230"/>
      <c r="AN435" s="230"/>
    </row>
    <row r="436" spans="1:40" s="221" customFormat="1" hidden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 s="230"/>
      <c r="AC436" s="230"/>
      <c r="AD436" s="230"/>
      <c r="AE436" s="230"/>
      <c r="AF436" s="230"/>
      <c r="AG436" s="230"/>
      <c r="AH436" s="230"/>
      <c r="AI436" s="231"/>
      <c r="AJ436" s="231"/>
      <c r="AK436" s="230"/>
      <c r="AL436" s="230"/>
      <c r="AM436" s="230"/>
      <c r="AN436" s="230"/>
    </row>
    <row r="437" spans="1:40" s="221" customFormat="1" hidden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 s="230"/>
      <c r="AC437" s="230"/>
      <c r="AD437" s="230"/>
      <c r="AE437" s="230"/>
      <c r="AF437" s="230"/>
      <c r="AG437" s="230"/>
      <c r="AH437" s="230"/>
      <c r="AI437" s="231"/>
      <c r="AJ437" s="231"/>
      <c r="AK437" s="230"/>
      <c r="AL437" s="230"/>
      <c r="AM437" s="230"/>
      <c r="AN437" s="230"/>
    </row>
    <row r="438" spans="1:40" s="221" customFormat="1" hidden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 s="230"/>
      <c r="AC438" s="230"/>
      <c r="AD438" s="230"/>
      <c r="AE438" s="230"/>
      <c r="AF438" s="230"/>
      <c r="AG438" s="230"/>
      <c r="AH438" s="230"/>
      <c r="AI438" s="231"/>
      <c r="AJ438" s="231"/>
      <c r="AK438" s="230"/>
      <c r="AL438" s="230"/>
      <c r="AM438" s="230"/>
      <c r="AN438" s="230"/>
    </row>
    <row r="439" spans="1:40" s="221" customFormat="1" hidden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 s="230"/>
      <c r="AC439" s="230"/>
      <c r="AD439" s="230"/>
      <c r="AE439" s="230"/>
      <c r="AF439" s="230"/>
      <c r="AG439" s="230"/>
      <c r="AH439" s="230"/>
      <c r="AI439" s="231"/>
      <c r="AJ439" s="231"/>
      <c r="AK439" s="230"/>
      <c r="AL439" s="230"/>
      <c r="AM439" s="230"/>
      <c r="AN439" s="230"/>
    </row>
    <row r="440" spans="1:40" s="221" customFormat="1" hidden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 s="230"/>
      <c r="AC440" s="230"/>
      <c r="AD440" s="230"/>
      <c r="AE440" s="230"/>
      <c r="AF440" s="230"/>
      <c r="AG440" s="230"/>
      <c r="AH440" s="230"/>
      <c r="AI440" s="231"/>
      <c r="AJ440" s="231"/>
      <c r="AK440" s="230"/>
      <c r="AL440" s="230"/>
      <c r="AM440" s="230"/>
      <c r="AN440" s="230"/>
    </row>
    <row r="441" spans="1:40" s="221" customFormat="1" hidden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 s="230"/>
      <c r="AC441" s="230"/>
      <c r="AD441" s="230"/>
      <c r="AE441" s="230"/>
      <c r="AF441" s="230"/>
      <c r="AG441" s="230"/>
      <c r="AH441" s="230"/>
      <c r="AI441" s="231"/>
      <c r="AJ441" s="231"/>
      <c r="AK441" s="230"/>
      <c r="AL441" s="230"/>
      <c r="AM441" s="230"/>
      <c r="AN441" s="230"/>
    </row>
    <row r="442" spans="1:40" s="221" customFormat="1" hidden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 s="230"/>
      <c r="AC442" s="230"/>
      <c r="AD442" s="230"/>
      <c r="AE442" s="230"/>
      <c r="AF442" s="230"/>
      <c r="AG442" s="230"/>
      <c r="AH442" s="230"/>
      <c r="AI442" s="231"/>
      <c r="AJ442" s="231"/>
      <c r="AK442" s="230"/>
      <c r="AL442" s="230"/>
      <c r="AM442" s="230"/>
      <c r="AN442" s="230"/>
    </row>
    <row r="443" spans="1:40" s="221" customFormat="1" hidden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 s="230"/>
      <c r="AC443" s="230"/>
      <c r="AD443" s="230"/>
      <c r="AE443" s="230"/>
      <c r="AF443" s="230"/>
      <c r="AG443" s="230"/>
      <c r="AH443" s="230"/>
      <c r="AI443" s="231"/>
      <c r="AJ443" s="231"/>
      <c r="AK443" s="230"/>
      <c r="AL443" s="230"/>
      <c r="AM443" s="230"/>
      <c r="AN443" s="230"/>
    </row>
    <row r="444" spans="1:40" s="221" customFormat="1" hidden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 s="230"/>
      <c r="AC444" s="230"/>
      <c r="AD444" s="230"/>
      <c r="AE444" s="230"/>
      <c r="AF444" s="230"/>
      <c r="AG444" s="230"/>
      <c r="AH444" s="230"/>
      <c r="AI444" s="231"/>
      <c r="AJ444" s="231"/>
      <c r="AK444" s="230"/>
      <c r="AL444" s="230"/>
      <c r="AM444" s="230"/>
      <c r="AN444" s="230"/>
    </row>
    <row r="445" spans="1:40" s="221" customFormat="1" hidden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 s="230"/>
      <c r="AC445" s="230"/>
      <c r="AD445" s="230"/>
      <c r="AE445" s="230"/>
      <c r="AF445" s="230"/>
      <c r="AG445" s="230"/>
      <c r="AH445" s="230"/>
      <c r="AI445" s="231"/>
      <c r="AJ445" s="231"/>
      <c r="AK445" s="230"/>
      <c r="AL445" s="230"/>
      <c r="AM445" s="230"/>
      <c r="AN445" s="230"/>
    </row>
    <row r="446" spans="1:40" s="221" customFormat="1" hidden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 s="230"/>
      <c r="AC446" s="230"/>
      <c r="AD446" s="230"/>
      <c r="AE446" s="230"/>
      <c r="AF446" s="230"/>
      <c r="AG446" s="230"/>
      <c r="AH446" s="230"/>
      <c r="AI446" s="231"/>
      <c r="AJ446" s="231"/>
      <c r="AK446" s="230"/>
      <c r="AL446" s="230"/>
      <c r="AM446" s="230"/>
      <c r="AN446" s="230"/>
    </row>
    <row r="447" spans="1:40" s="221" customFormat="1" hidden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 s="230"/>
      <c r="AC447" s="230"/>
      <c r="AD447" s="230"/>
      <c r="AE447" s="230"/>
      <c r="AF447" s="230"/>
      <c r="AG447" s="230"/>
      <c r="AH447" s="230"/>
      <c r="AI447" s="231"/>
      <c r="AJ447" s="231"/>
      <c r="AK447" s="230"/>
      <c r="AL447" s="230"/>
      <c r="AM447" s="230"/>
      <c r="AN447" s="230"/>
    </row>
    <row r="448" spans="1:40" s="221" customFormat="1" hidden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 s="230"/>
      <c r="AC448" s="230"/>
      <c r="AD448" s="230"/>
      <c r="AE448" s="230"/>
      <c r="AF448" s="230"/>
      <c r="AG448" s="230"/>
      <c r="AH448" s="230"/>
      <c r="AI448" s="231"/>
      <c r="AJ448" s="231"/>
      <c r="AK448" s="230"/>
      <c r="AL448" s="230"/>
      <c r="AM448" s="230"/>
      <c r="AN448" s="230"/>
    </row>
    <row r="449" spans="1:40" s="221" customFormat="1" hidden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 s="230"/>
      <c r="AC449" s="230"/>
      <c r="AD449" s="230"/>
      <c r="AE449" s="230"/>
      <c r="AF449" s="230"/>
      <c r="AG449" s="230"/>
      <c r="AH449" s="230"/>
      <c r="AI449" s="231"/>
      <c r="AJ449" s="231"/>
      <c r="AK449" s="230"/>
      <c r="AL449" s="230"/>
      <c r="AM449" s="230"/>
      <c r="AN449" s="230"/>
    </row>
    <row r="450" spans="1:40" s="221" customFormat="1" hidden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 s="230"/>
      <c r="AC450" s="230"/>
      <c r="AD450" s="230"/>
      <c r="AE450" s="230"/>
      <c r="AF450" s="230"/>
      <c r="AG450" s="230"/>
      <c r="AH450" s="230"/>
      <c r="AI450" s="231"/>
      <c r="AJ450" s="231"/>
      <c r="AK450" s="230"/>
      <c r="AL450" s="230"/>
      <c r="AM450" s="230"/>
      <c r="AN450" s="230"/>
    </row>
    <row r="451" spans="1:40" s="221" customFormat="1" hidden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 s="230"/>
      <c r="AC451" s="230"/>
      <c r="AD451" s="230"/>
      <c r="AE451" s="230"/>
      <c r="AF451" s="230"/>
      <c r="AG451" s="230"/>
      <c r="AH451" s="230"/>
      <c r="AI451" s="231"/>
      <c r="AJ451" s="231"/>
      <c r="AK451" s="230"/>
      <c r="AL451" s="230"/>
      <c r="AM451" s="230"/>
      <c r="AN451" s="230"/>
    </row>
    <row r="452" spans="1:40" s="221" customFormat="1" hidden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 s="230"/>
      <c r="AC452" s="230"/>
      <c r="AD452" s="230"/>
      <c r="AE452" s="230"/>
      <c r="AF452" s="230"/>
      <c r="AG452" s="230"/>
      <c r="AH452" s="230"/>
      <c r="AI452" s="231"/>
      <c r="AJ452" s="231"/>
      <c r="AK452" s="230"/>
      <c r="AL452" s="230"/>
      <c r="AM452" s="230"/>
      <c r="AN452" s="230"/>
    </row>
    <row r="453" spans="1:40" s="221" customFormat="1" hidden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 s="230"/>
      <c r="AC453" s="230"/>
      <c r="AD453" s="230"/>
      <c r="AE453" s="230"/>
      <c r="AF453" s="230"/>
      <c r="AG453" s="230"/>
      <c r="AH453" s="230"/>
      <c r="AI453" s="231"/>
      <c r="AJ453" s="231"/>
      <c r="AK453" s="230"/>
      <c r="AL453" s="230"/>
      <c r="AM453" s="230"/>
      <c r="AN453" s="230"/>
    </row>
    <row r="454" spans="1:40" s="221" customFormat="1" hidden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 s="230"/>
      <c r="AC454" s="230"/>
      <c r="AD454" s="230"/>
      <c r="AE454" s="230"/>
      <c r="AF454" s="230"/>
      <c r="AG454" s="230"/>
      <c r="AH454" s="230"/>
      <c r="AI454" s="231"/>
      <c r="AJ454" s="231"/>
      <c r="AK454" s="230"/>
      <c r="AL454" s="230"/>
      <c r="AM454" s="230"/>
      <c r="AN454" s="230"/>
    </row>
    <row r="455" spans="1:40" s="221" customFormat="1" hidden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 s="230"/>
      <c r="AC455" s="230"/>
      <c r="AD455" s="230"/>
      <c r="AE455" s="230"/>
      <c r="AF455" s="230"/>
      <c r="AG455" s="230"/>
      <c r="AH455" s="230"/>
      <c r="AI455" s="231"/>
      <c r="AJ455" s="231"/>
      <c r="AK455" s="230"/>
      <c r="AL455" s="230"/>
      <c r="AM455" s="230"/>
      <c r="AN455" s="230"/>
    </row>
    <row r="456" spans="1:40" s="221" customFormat="1" hidden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 s="230"/>
      <c r="AC456" s="230"/>
      <c r="AD456" s="230"/>
      <c r="AE456" s="230"/>
      <c r="AF456" s="230"/>
      <c r="AG456" s="230"/>
      <c r="AH456" s="230"/>
      <c r="AI456" s="231"/>
      <c r="AJ456" s="231"/>
      <c r="AK456" s="230"/>
      <c r="AL456" s="230"/>
      <c r="AM456" s="230"/>
      <c r="AN456" s="230"/>
    </row>
    <row r="457" spans="1:40" s="221" customFormat="1" hidden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 s="230"/>
      <c r="AC457" s="230"/>
      <c r="AD457" s="230"/>
      <c r="AE457" s="230"/>
      <c r="AF457" s="230"/>
      <c r="AG457" s="230"/>
      <c r="AH457" s="230"/>
      <c r="AI457" s="231"/>
      <c r="AJ457" s="231"/>
      <c r="AK457" s="230"/>
      <c r="AL457" s="230"/>
      <c r="AM457" s="230"/>
      <c r="AN457" s="230"/>
    </row>
    <row r="458" spans="1:40" s="221" customFormat="1" ht="25.5" customHeight="1" x14ac:dyDescent="0.2">
      <c r="AI458" s="232"/>
      <c r="AJ458" s="232"/>
    </row>
    <row r="459" spans="1:40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19"/>
      <c r="AJ459" s="19"/>
      <c r="AK459" s="6"/>
      <c r="AL459" s="6"/>
      <c r="AM459" s="6"/>
      <c r="AN459" s="6"/>
    </row>
    <row r="460" spans="1:40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19"/>
      <c r="AJ460" s="19"/>
      <c r="AK460" s="6"/>
      <c r="AL460" s="6"/>
      <c r="AM460" s="6"/>
      <c r="AN460" s="6"/>
    </row>
    <row r="461" spans="1:40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19"/>
      <c r="AJ461" s="19"/>
      <c r="AK461" s="6"/>
      <c r="AL461" s="6"/>
      <c r="AM461" s="6"/>
      <c r="AN461" s="6"/>
    </row>
    <row r="462" spans="1:40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19"/>
      <c r="AJ462" s="19"/>
      <c r="AK462" s="6"/>
      <c r="AL462" s="6"/>
      <c r="AM462" s="6"/>
      <c r="AN462" s="6"/>
    </row>
    <row r="463" spans="1:40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19"/>
      <c r="AJ463" s="19"/>
      <c r="AK463" s="6"/>
      <c r="AL463" s="6"/>
      <c r="AM463" s="6"/>
      <c r="AN463" s="6"/>
    </row>
    <row r="464" spans="1:40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19"/>
      <c r="AJ464" s="19"/>
      <c r="AK464" s="6"/>
      <c r="AL464" s="6"/>
      <c r="AM464" s="6"/>
      <c r="AN464" s="6"/>
    </row>
    <row r="465" spans="1:40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19"/>
      <c r="AJ465" s="19"/>
      <c r="AK465" s="6"/>
      <c r="AL465" s="6"/>
      <c r="AM465" s="6"/>
      <c r="AN465" s="6"/>
    </row>
    <row r="466" spans="1:40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19"/>
      <c r="AJ466" s="19"/>
      <c r="AK466" s="6"/>
      <c r="AL466" s="6"/>
      <c r="AM466" s="6"/>
      <c r="AN466" s="6"/>
    </row>
    <row r="467" spans="1:40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19"/>
      <c r="AJ467" s="19"/>
      <c r="AK467" s="6"/>
      <c r="AL467" s="6"/>
      <c r="AM467" s="6"/>
      <c r="AN467" s="6"/>
    </row>
    <row r="468" spans="1:40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19"/>
      <c r="AJ468" s="19"/>
      <c r="AK468" s="6"/>
      <c r="AL468" s="6"/>
      <c r="AM468" s="6"/>
      <c r="AN468" s="6"/>
    </row>
    <row r="469" spans="1:40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19"/>
      <c r="AJ469" s="19"/>
      <c r="AK469" s="6"/>
      <c r="AL469" s="6"/>
      <c r="AM469" s="6"/>
      <c r="AN469" s="6"/>
    </row>
    <row r="470" spans="1:40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19"/>
      <c r="AJ470" s="19"/>
      <c r="AK470" s="6"/>
      <c r="AL470" s="6"/>
      <c r="AM470" s="6"/>
      <c r="AN470" s="6"/>
    </row>
    <row r="471" spans="1:40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19"/>
      <c r="AJ471" s="19"/>
      <c r="AK471" s="6"/>
      <c r="AL471" s="6"/>
      <c r="AM471" s="6"/>
      <c r="AN471" s="6"/>
    </row>
    <row r="472" spans="1:40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19"/>
      <c r="AJ472" s="19"/>
      <c r="AK472" s="6"/>
      <c r="AL472" s="6"/>
      <c r="AM472" s="6"/>
      <c r="AN472" s="6"/>
    </row>
    <row r="473" spans="1:40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19"/>
      <c r="AJ473" s="19"/>
      <c r="AK473" s="6"/>
      <c r="AL473" s="6"/>
      <c r="AM473" s="6"/>
      <c r="AN473" s="6"/>
    </row>
    <row r="474" spans="1:40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19"/>
      <c r="AJ474" s="19"/>
      <c r="AK474" s="6"/>
      <c r="AL474" s="6"/>
      <c r="AM474" s="6"/>
      <c r="AN474" s="6"/>
    </row>
    <row r="475" spans="1:40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19"/>
      <c r="AJ475" s="19"/>
      <c r="AK475" s="6"/>
      <c r="AL475" s="6"/>
      <c r="AM475" s="6"/>
      <c r="AN475" s="6"/>
    </row>
    <row r="476" spans="1:40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19"/>
      <c r="AJ476" s="19"/>
      <c r="AK476" s="6"/>
      <c r="AL476" s="6"/>
      <c r="AM476" s="6"/>
      <c r="AN476" s="6"/>
    </row>
    <row r="477" spans="1:40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19"/>
      <c r="AJ477" s="19"/>
      <c r="AK477" s="6"/>
      <c r="AL477" s="6"/>
      <c r="AM477" s="6"/>
      <c r="AN477" s="6"/>
    </row>
    <row r="478" spans="1:40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19"/>
      <c r="AJ478" s="19"/>
      <c r="AK478" s="6"/>
      <c r="AL478" s="6"/>
      <c r="AM478" s="6"/>
      <c r="AN478" s="6"/>
    </row>
    <row r="479" spans="1:40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19"/>
      <c r="AJ479" s="19"/>
      <c r="AK479" s="6"/>
      <c r="AL479" s="6"/>
      <c r="AM479" s="6"/>
      <c r="AN479" s="6"/>
    </row>
    <row r="480" spans="1:40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19"/>
      <c r="AJ480" s="19"/>
      <c r="AK480" s="6"/>
      <c r="AL480" s="6"/>
      <c r="AM480" s="6"/>
      <c r="AN480" s="6"/>
    </row>
    <row r="481" spans="1:40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19"/>
      <c r="AJ481" s="19"/>
      <c r="AK481" s="6"/>
      <c r="AL481" s="6"/>
      <c r="AM481" s="6"/>
      <c r="AN481" s="6"/>
    </row>
    <row r="482" spans="1:40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19"/>
      <c r="AJ482" s="19"/>
      <c r="AK482" s="6"/>
      <c r="AL482" s="6"/>
      <c r="AM482" s="6"/>
      <c r="AN482" s="6"/>
    </row>
    <row r="483" spans="1:40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19"/>
      <c r="AJ483" s="19"/>
      <c r="AK483" s="6"/>
      <c r="AL483" s="6"/>
      <c r="AM483" s="6"/>
      <c r="AN483" s="6"/>
    </row>
    <row r="484" spans="1:40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19"/>
      <c r="AJ484" s="19"/>
      <c r="AK484" s="6"/>
      <c r="AL484" s="6"/>
      <c r="AM484" s="6"/>
      <c r="AN484" s="6"/>
    </row>
    <row r="485" spans="1:40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19"/>
      <c r="AJ485" s="19"/>
      <c r="AK485" s="6"/>
      <c r="AL485" s="6"/>
      <c r="AM485" s="6"/>
      <c r="AN485" s="6"/>
    </row>
    <row r="486" spans="1:40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19"/>
      <c r="AJ486" s="19"/>
      <c r="AK486" s="6"/>
      <c r="AL486" s="6"/>
      <c r="AM486" s="6"/>
      <c r="AN486" s="6"/>
    </row>
    <row r="487" spans="1:40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19"/>
      <c r="AJ487" s="19"/>
      <c r="AK487" s="6"/>
      <c r="AL487" s="6"/>
      <c r="AM487" s="6"/>
      <c r="AN487" s="6"/>
    </row>
    <row r="488" spans="1:40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19"/>
      <c r="AJ488" s="19"/>
      <c r="AK488" s="6"/>
      <c r="AL488" s="6"/>
      <c r="AM488" s="6"/>
      <c r="AN488" s="6"/>
    </row>
    <row r="489" spans="1:40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19"/>
      <c r="AJ489" s="19"/>
      <c r="AK489" s="6"/>
      <c r="AL489" s="6"/>
      <c r="AM489" s="6"/>
      <c r="AN489" s="6"/>
    </row>
    <row r="490" spans="1:40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19"/>
      <c r="AJ490" s="19"/>
      <c r="AK490" s="6"/>
      <c r="AL490" s="6"/>
      <c r="AM490" s="6"/>
      <c r="AN490" s="6"/>
    </row>
    <row r="491" spans="1:40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19"/>
      <c r="AJ491" s="19"/>
      <c r="AK491" s="6"/>
      <c r="AL491" s="6"/>
      <c r="AM491" s="6"/>
      <c r="AN491" s="6"/>
    </row>
    <row r="492" spans="1:40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19"/>
      <c r="AJ492" s="19"/>
      <c r="AK492" s="6"/>
      <c r="AL492" s="6"/>
      <c r="AM492" s="6"/>
      <c r="AN492" s="6"/>
    </row>
    <row r="493" spans="1:40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19"/>
      <c r="AJ493" s="19"/>
      <c r="AK493" s="6"/>
      <c r="AL493" s="6"/>
      <c r="AM493" s="6"/>
      <c r="AN493" s="6"/>
    </row>
    <row r="494" spans="1:40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19"/>
      <c r="AJ494" s="19"/>
      <c r="AK494" s="6"/>
      <c r="AL494" s="6"/>
      <c r="AM494" s="6"/>
      <c r="AN494" s="6"/>
    </row>
    <row r="495" spans="1:40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19"/>
      <c r="AJ495" s="19"/>
      <c r="AK495" s="6"/>
      <c r="AL495" s="6"/>
      <c r="AM495" s="6"/>
      <c r="AN495" s="6"/>
    </row>
    <row r="496" spans="1:40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19"/>
      <c r="AJ496" s="19"/>
      <c r="AK496" s="6"/>
      <c r="AL496" s="6"/>
      <c r="AM496" s="6"/>
      <c r="AN496" s="6"/>
    </row>
    <row r="497" spans="1:40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19"/>
      <c r="AJ497" s="19"/>
      <c r="AK497" s="6"/>
      <c r="AL497" s="6"/>
      <c r="AM497" s="6"/>
      <c r="AN497" s="6"/>
    </row>
    <row r="498" spans="1:40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19"/>
      <c r="AJ498" s="19"/>
      <c r="AK498" s="6"/>
      <c r="AL498" s="6"/>
      <c r="AM498" s="6"/>
      <c r="AN498" s="6"/>
    </row>
    <row r="499" spans="1:40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19"/>
      <c r="AJ499" s="19"/>
      <c r="AK499" s="6"/>
      <c r="AL499" s="6"/>
      <c r="AM499" s="6"/>
      <c r="AN499" s="6"/>
    </row>
    <row r="500" spans="1:40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19"/>
      <c r="AJ500" s="19"/>
      <c r="AK500" s="6"/>
      <c r="AL500" s="6"/>
      <c r="AM500" s="6"/>
      <c r="AN500" s="6"/>
    </row>
    <row r="501" spans="1:40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19"/>
      <c r="AJ501" s="19"/>
      <c r="AK501" s="6"/>
      <c r="AL501" s="6"/>
      <c r="AM501" s="6"/>
      <c r="AN501" s="6"/>
    </row>
    <row r="502" spans="1:40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19"/>
      <c r="AJ502" s="19"/>
      <c r="AK502" s="6"/>
      <c r="AL502" s="6"/>
      <c r="AM502" s="6"/>
      <c r="AN502" s="6"/>
    </row>
    <row r="503" spans="1:40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19"/>
      <c r="AJ503" s="19"/>
      <c r="AK503" s="6"/>
      <c r="AL503" s="6"/>
      <c r="AM503" s="6"/>
      <c r="AN503" s="6"/>
    </row>
    <row r="504" spans="1:40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19"/>
      <c r="AJ504" s="19"/>
      <c r="AK504" s="6"/>
      <c r="AL504" s="6"/>
      <c r="AM504" s="6"/>
      <c r="AN504" s="6"/>
    </row>
    <row r="505" spans="1:40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19"/>
      <c r="AJ505" s="19"/>
      <c r="AK505" s="6"/>
      <c r="AL505" s="6"/>
      <c r="AM505" s="6"/>
      <c r="AN505" s="6"/>
    </row>
    <row r="506" spans="1:40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19"/>
      <c r="AJ506" s="19"/>
      <c r="AK506" s="6"/>
      <c r="AL506" s="6"/>
      <c r="AM506" s="6"/>
      <c r="AN506" s="6"/>
    </row>
    <row r="507" spans="1:40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19"/>
      <c r="AJ507" s="19"/>
      <c r="AK507" s="6"/>
      <c r="AL507" s="6"/>
      <c r="AM507" s="6"/>
      <c r="AN507" s="6"/>
    </row>
    <row r="508" spans="1:40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19"/>
      <c r="AJ508" s="19"/>
      <c r="AK508" s="6"/>
      <c r="AL508" s="6"/>
      <c r="AM508" s="6"/>
      <c r="AN508" s="6"/>
    </row>
    <row r="509" spans="1:40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19"/>
      <c r="AJ509" s="19"/>
      <c r="AK509" s="6"/>
      <c r="AL509" s="6"/>
      <c r="AM509" s="6"/>
      <c r="AN509" s="6"/>
    </row>
    <row r="510" spans="1:40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19"/>
      <c r="AJ510" s="19"/>
      <c r="AK510" s="6"/>
      <c r="AL510" s="6"/>
      <c r="AM510" s="6"/>
      <c r="AN510" s="6"/>
    </row>
    <row r="511" spans="1:40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19"/>
      <c r="AJ511" s="19"/>
      <c r="AK511" s="6"/>
      <c r="AL511" s="6"/>
      <c r="AM511" s="6"/>
      <c r="AN511" s="6"/>
    </row>
    <row r="512" spans="1:40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19"/>
      <c r="AJ512" s="19"/>
      <c r="AK512" s="6"/>
      <c r="AL512" s="6"/>
      <c r="AM512" s="6"/>
      <c r="AN512" s="6"/>
    </row>
    <row r="513" spans="1:40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19"/>
      <c r="AJ513" s="19"/>
      <c r="AK513" s="6"/>
      <c r="AL513" s="6"/>
      <c r="AM513" s="6"/>
      <c r="AN513" s="6"/>
    </row>
    <row r="514" spans="1:40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19"/>
      <c r="AJ514" s="19"/>
      <c r="AK514" s="6"/>
      <c r="AL514" s="6"/>
      <c r="AM514" s="6"/>
      <c r="AN514" s="6"/>
    </row>
    <row r="515" spans="1:40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19"/>
      <c r="AJ515" s="19"/>
      <c r="AK515" s="6"/>
      <c r="AL515" s="6"/>
      <c r="AM515" s="6"/>
      <c r="AN515" s="6"/>
    </row>
    <row r="516" spans="1:40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19"/>
      <c r="AJ516" s="19"/>
      <c r="AK516" s="6"/>
      <c r="AL516" s="6"/>
      <c r="AM516" s="6"/>
      <c r="AN516" s="6"/>
    </row>
    <row r="517" spans="1:40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19"/>
      <c r="AJ517" s="19"/>
      <c r="AK517" s="6"/>
      <c r="AL517" s="6"/>
      <c r="AM517" s="6"/>
      <c r="AN517" s="6"/>
    </row>
    <row r="518" spans="1:40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19"/>
      <c r="AJ518" s="19"/>
      <c r="AK518" s="6"/>
      <c r="AL518" s="6"/>
      <c r="AM518" s="6"/>
      <c r="AN518" s="6"/>
    </row>
  </sheetData>
  <sheetProtection password="9F7E" sheet="1" objects="1" scenarios="1" selectLockedCells="1"/>
  <mergeCells count="741">
    <mergeCell ref="F236:L236"/>
    <mergeCell ref="AE228:AG228"/>
    <mergeCell ref="AH228:AJ228"/>
    <mergeCell ref="N229:Q231"/>
    <mergeCell ref="R229:Y231"/>
    <mergeCell ref="Z229:AD231"/>
    <mergeCell ref="AE229:AG231"/>
    <mergeCell ref="AH229:AJ231"/>
    <mergeCell ref="AK229:AK231"/>
    <mergeCell ref="N233:Q235"/>
    <mergeCell ref="B228:H235"/>
    <mergeCell ref="I228:L235"/>
    <mergeCell ref="N228:Q228"/>
    <mergeCell ref="R228:Y228"/>
    <mergeCell ref="Z228:AD228"/>
    <mergeCell ref="R233:Y235"/>
    <mergeCell ref="Z233:AD235"/>
    <mergeCell ref="AE233:AG235"/>
    <mergeCell ref="AH233:AI235"/>
    <mergeCell ref="AK233:AK235"/>
    <mergeCell ref="AM228:AO235"/>
    <mergeCell ref="Y224:Z224"/>
    <mergeCell ref="AC224:AF224"/>
    <mergeCell ref="AH224:AI224"/>
    <mergeCell ref="AJ224:AK224"/>
    <mergeCell ref="AL224:AM224"/>
    <mergeCell ref="B223:G223"/>
    <mergeCell ref="H223:K223"/>
    <mergeCell ref="M223:P223"/>
    <mergeCell ref="R223:X223"/>
    <mergeCell ref="Y223:Z223"/>
    <mergeCell ref="AC223:AF223"/>
    <mergeCell ref="AH223:AI223"/>
    <mergeCell ref="AJ223:AK223"/>
    <mergeCell ref="B225:AA225"/>
    <mergeCell ref="AL223:AM223"/>
    <mergeCell ref="B224:G224"/>
    <mergeCell ref="H224:K224"/>
    <mergeCell ref="M224:P224"/>
    <mergeCell ref="R224:X224"/>
    <mergeCell ref="AH221:AI221"/>
    <mergeCell ref="AJ221:AK221"/>
    <mergeCell ref="AL221:AM221"/>
    <mergeCell ref="B222:G222"/>
    <mergeCell ref="H222:K222"/>
    <mergeCell ref="M222:P222"/>
    <mergeCell ref="R222:X222"/>
    <mergeCell ref="Y222:Z222"/>
    <mergeCell ref="AC222:AF222"/>
    <mergeCell ref="AH222:AI222"/>
    <mergeCell ref="B221:G221"/>
    <mergeCell ref="H221:K221"/>
    <mergeCell ref="M221:P221"/>
    <mergeCell ref="R221:X221"/>
    <mergeCell ref="Y221:Z221"/>
    <mergeCell ref="AC221:AF221"/>
    <mergeCell ref="AJ222:AK222"/>
    <mergeCell ref="AL222:AM222"/>
    <mergeCell ref="AL219:AM219"/>
    <mergeCell ref="B220:G220"/>
    <mergeCell ref="H220:K220"/>
    <mergeCell ref="M220:P220"/>
    <mergeCell ref="R220:X220"/>
    <mergeCell ref="Y220:Z220"/>
    <mergeCell ref="AC220:AF220"/>
    <mergeCell ref="AH220:AI220"/>
    <mergeCell ref="AJ220:AK220"/>
    <mergeCell ref="AL220:AM220"/>
    <mergeCell ref="M219:P219"/>
    <mergeCell ref="R219:X219"/>
    <mergeCell ref="Y219:Z219"/>
    <mergeCell ref="AC219:AF219"/>
    <mergeCell ref="AH219:AI219"/>
    <mergeCell ref="AJ219:AK219"/>
    <mergeCell ref="B217:G217"/>
    <mergeCell ref="H217:K219"/>
    <mergeCell ref="L217:L219"/>
    <mergeCell ref="M217:Q218"/>
    <mergeCell ref="R217:Z218"/>
    <mergeCell ref="AC217:AK217"/>
    <mergeCell ref="B218:G218"/>
    <mergeCell ref="AC218:AG218"/>
    <mergeCell ref="AH218:AK218"/>
    <mergeCell ref="C219:F219"/>
    <mergeCell ref="B214:G215"/>
    <mergeCell ref="H214:X215"/>
    <mergeCell ref="Y215:AD215"/>
    <mergeCell ref="AG215:AI215"/>
    <mergeCell ref="AJ215:AK215"/>
    <mergeCell ref="AL215:AN215"/>
    <mergeCell ref="AL211:AN211"/>
    <mergeCell ref="B212:C212"/>
    <mergeCell ref="D212:L212"/>
    <mergeCell ref="M212:N212"/>
    <mergeCell ref="O212:R212"/>
    <mergeCell ref="S212:X212"/>
    <mergeCell ref="Y212:AB212"/>
    <mergeCell ref="AC212:AF212"/>
    <mergeCell ref="AH212:AI212"/>
    <mergeCell ref="AJ212:AK212"/>
    <mergeCell ref="D211:L211"/>
    <mergeCell ref="M211:N211"/>
    <mergeCell ref="O211:R211"/>
    <mergeCell ref="S211:X211"/>
    <mergeCell ref="Y211:AB211"/>
    <mergeCell ref="AC211:AF211"/>
    <mergeCell ref="AH211:AI211"/>
    <mergeCell ref="AJ211:AK211"/>
    <mergeCell ref="AL212:AN212"/>
    <mergeCell ref="AH209:AI209"/>
    <mergeCell ref="AJ209:AK209"/>
    <mergeCell ref="AL209:AN209"/>
    <mergeCell ref="D210:L210"/>
    <mergeCell ref="M210:N210"/>
    <mergeCell ref="O210:R210"/>
    <mergeCell ref="S210:X210"/>
    <mergeCell ref="Y210:AB210"/>
    <mergeCell ref="AC210:AF210"/>
    <mergeCell ref="AH210:AI210"/>
    <mergeCell ref="D209:L209"/>
    <mergeCell ref="M209:N209"/>
    <mergeCell ref="O209:R209"/>
    <mergeCell ref="S209:X209"/>
    <mergeCell ref="Y209:AB209"/>
    <mergeCell ref="AC209:AF209"/>
    <mergeCell ref="AJ210:AK210"/>
    <mergeCell ref="AL210:AN210"/>
    <mergeCell ref="D208:L208"/>
    <mergeCell ref="M208:N208"/>
    <mergeCell ref="O208:R208"/>
    <mergeCell ref="S208:X208"/>
    <mergeCell ref="Y208:AB208"/>
    <mergeCell ref="AC208:AF208"/>
    <mergeCell ref="AH208:AI208"/>
    <mergeCell ref="AJ208:AK208"/>
    <mergeCell ref="AL208:AN208"/>
    <mergeCell ref="D207:L207"/>
    <mergeCell ref="M207:N207"/>
    <mergeCell ref="O207:R207"/>
    <mergeCell ref="S207:X207"/>
    <mergeCell ref="Y207:AB207"/>
    <mergeCell ref="AC207:AF207"/>
    <mergeCell ref="AH207:AI207"/>
    <mergeCell ref="AJ207:AK207"/>
    <mergeCell ref="AL207:AN207"/>
    <mergeCell ref="AH205:AI205"/>
    <mergeCell ref="AJ205:AK205"/>
    <mergeCell ref="AL205:AN205"/>
    <mergeCell ref="D206:L206"/>
    <mergeCell ref="M206:N206"/>
    <mergeCell ref="O206:R206"/>
    <mergeCell ref="S206:X206"/>
    <mergeCell ref="Y206:AB206"/>
    <mergeCell ref="AC206:AF206"/>
    <mergeCell ref="AH206:AI206"/>
    <mergeCell ref="D205:L205"/>
    <mergeCell ref="M205:N205"/>
    <mergeCell ref="O205:R205"/>
    <mergeCell ref="S205:X205"/>
    <mergeCell ref="Y205:AB205"/>
    <mergeCell ref="AC205:AF205"/>
    <mergeCell ref="AJ206:AK206"/>
    <mergeCell ref="AL206:AN206"/>
    <mergeCell ref="D204:L204"/>
    <mergeCell ref="M204:N204"/>
    <mergeCell ref="O204:R204"/>
    <mergeCell ref="S204:X204"/>
    <mergeCell ref="Y204:AB204"/>
    <mergeCell ref="AC204:AF204"/>
    <mergeCell ref="AH204:AI204"/>
    <mergeCell ref="AJ204:AK204"/>
    <mergeCell ref="AL204:AN204"/>
    <mergeCell ref="D203:L203"/>
    <mergeCell ref="M203:N203"/>
    <mergeCell ref="O203:R203"/>
    <mergeCell ref="S203:X203"/>
    <mergeCell ref="Y203:AB203"/>
    <mergeCell ref="AC203:AF203"/>
    <mergeCell ref="AH203:AI203"/>
    <mergeCell ref="AJ203:AK203"/>
    <mergeCell ref="AL203:AN203"/>
    <mergeCell ref="AH201:AI201"/>
    <mergeCell ref="AJ201:AK201"/>
    <mergeCell ref="AL201:AN201"/>
    <mergeCell ref="D202:L202"/>
    <mergeCell ref="M202:N202"/>
    <mergeCell ref="O202:R202"/>
    <mergeCell ref="S202:X202"/>
    <mergeCell ref="Y202:AB202"/>
    <mergeCell ref="AC202:AF202"/>
    <mergeCell ref="AH202:AI202"/>
    <mergeCell ref="D201:L201"/>
    <mergeCell ref="M201:N201"/>
    <mergeCell ref="O201:R201"/>
    <mergeCell ref="S201:X201"/>
    <mergeCell ref="Y201:AB201"/>
    <mergeCell ref="AC201:AF201"/>
    <mergeCell ref="AJ202:AK202"/>
    <mergeCell ref="AL202:AN202"/>
    <mergeCell ref="D200:L200"/>
    <mergeCell ref="M200:N200"/>
    <mergeCell ref="O200:R200"/>
    <mergeCell ref="S200:X200"/>
    <mergeCell ref="Y200:AB200"/>
    <mergeCell ref="AC200:AF200"/>
    <mergeCell ref="AH200:AI200"/>
    <mergeCell ref="AJ200:AK200"/>
    <mergeCell ref="AL200:AN200"/>
    <mergeCell ref="D199:L199"/>
    <mergeCell ref="M199:N199"/>
    <mergeCell ref="O199:R199"/>
    <mergeCell ref="S199:X199"/>
    <mergeCell ref="Y199:AB199"/>
    <mergeCell ref="AC199:AF199"/>
    <mergeCell ref="AH199:AI199"/>
    <mergeCell ref="AJ199:AK199"/>
    <mergeCell ref="AL199:AN199"/>
    <mergeCell ref="AH197:AI197"/>
    <mergeCell ref="AJ197:AK197"/>
    <mergeCell ref="AL197:AN197"/>
    <mergeCell ref="D198:L198"/>
    <mergeCell ref="M198:N198"/>
    <mergeCell ref="O198:R198"/>
    <mergeCell ref="S198:X198"/>
    <mergeCell ref="Y198:AB198"/>
    <mergeCell ref="AC198:AF198"/>
    <mergeCell ref="AH198:AI198"/>
    <mergeCell ref="D197:L197"/>
    <mergeCell ref="M197:N197"/>
    <mergeCell ref="O197:R197"/>
    <mergeCell ref="S197:X197"/>
    <mergeCell ref="Y197:AB197"/>
    <mergeCell ref="AC197:AF197"/>
    <mergeCell ref="AJ198:AK198"/>
    <mergeCell ref="AL198:AN198"/>
    <mergeCell ref="D196:L196"/>
    <mergeCell ref="M196:N196"/>
    <mergeCell ref="O196:R196"/>
    <mergeCell ref="S196:X196"/>
    <mergeCell ref="Y196:AB196"/>
    <mergeCell ref="AC196:AF196"/>
    <mergeCell ref="AH196:AI196"/>
    <mergeCell ref="AJ196:AK196"/>
    <mergeCell ref="AL196:AN196"/>
    <mergeCell ref="D195:L195"/>
    <mergeCell ref="M195:N195"/>
    <mergeCell ref="O195:R195"/>
    <mergeCell ref="S195:X195"/>
    <mergeCell ref="Y195:AB195"/>
    <mergeCell ref="AC195:AF195"/>
    <mergeCell ref="AH195:AI195"/>
    <mergeCell ref="AJ195:AK195"/>
    <mergeCell ref="AL195:AN195"/>
    <mergeCell ref="AH193:AI193"/>
    <mergeCell ref="AJ193:AK193"/>
    <mergeCell ref="AL193:AN193"/>
    <mergeCell ref="D194:L194"/>
    <mergeCell ref="M194:N194"/>
    <mergeCell ref="O194:R194"/>
    <mergeCell ref="S194:X194"/>
    <mergeCell ref="Y194:AB194"/>
    <mergeCell ref="AC194:AF194"/>
    <mergeCell ref="AH194:AI194"/>
    <mergeCell ref="D193:L193"/>
    <mergeCell ref="M193:N193"/>
    <mergeCell ref="O193:R193"/>
    <mergeCell ref="S193:X193"/>
    <mergeCell ref="Y193:AB193"/>
    <mergeCell ref="AC193:AF193"/>
    <mergeCell ref="AJ194:AK194"/>
    <mergeCell ref="AL194:AN194"/>
    <mergeCell ref="D192:L192"/>
    <mergeCell ref="M192:N192"/>
    <mergeCell ref="O192:R192"/>
    <mergeCell ref="S192:X192"/>
    <mergeCell ref="Y192:AB192"/>
    <mergeCell ref="AC192:AF192"/>
    <mergeCell ref="AH192:AI192"/>
    <mergeCell ref="AJ192:AK192"/>
    <mergeCell ref="AL192:AN192"/>
    <mergeCell ref="D191:L191"/>
    <mergeCell ref="M191:N191"/>
    <mergeCell ref="O191:R191"/>
    <mergeCell ref="S191:X191"/>
    <mergeCell ref="Y191:AB191"/>
    <mergeCell ref="AC191:AF191"/>
    <mergeCell ref="AH191:AI191"/>
    <mergeCell ref="AJ191:AK191"/>
    <mergeCell ref="AL191:AN191"/>
    <mergeCell ref="D190:L190"/>
    <mergeCell ref="M190:N190"/>
    <mergeCell ref="O190:R190"/>
    <mergeCell ref="S190:X190"/>
    <mergeCell ref="Y190:AB190"/>
    <mergeCell ref="AC190:AF190"/>
    <mergeCell ref="AH190:AI190"/>
    <mergeCell ref="AJ190:AK190"/>
    <mergeCell ref="AL190:AN190"/>
    <mergeCell ref="AL189:AN189"/>
    <mergeCell ref="AL187:AM188"/>
    <mergeCell ref="AN187:AO188"/>
    <mergeCell ref="I186:U186"/>
    <mergeCell ref="B187:R188"/>
    <mergeCell ref="X187:Y188"/>
    <mergeCell ref="Z187:AC188"/>
    <mergeCell ref="AD187:AE188"/>
    <mergeCell ref="AF187:AI188"/>
    <mergeCell ref="AJ187:AJ188"/>
    <mergeCell ref="AK187:AK188"/>
    <mergeCell ref="D189:L189"/>
    <mergeCell ref="M189:N189"/>
    <mergeCell ref="O189:R189"/>
    <mergeCell ref="S189:X189"/>
    <mergeCell ref="Y189:AB189"/>
    <mergeCell ref="AC189:AF189"/>
    <mergeCell ref="AH189:AI189"/>
    <mergeCell ref="AJ189:AK189"/>
    <mergeCell ref="B183:H183"/>
    <mergeCell ref="I183:N183"/>
    <mergeCell ref="P183:T183"/>
    <mergeCell ref="V183:AE183"/>
    <mergeCell ref="B185:H185"/>
    <mergeCell ref="I185:K185"/>
    <mergeCell ref="M185:N185"/>
    <mergeCell ref="P185:T185"/>
    <mergeCell ref="V185:AE185"/>
    <mergeCell ref="W119:AN121"/>
    <mergeCell ref="X169:AN169"/>
    <mergeCell ref="B173:T173"/>
    <mergeCell ref="B177:H177"/>
    <mergeCell ref="I177:N177"/>
    <mergeCell ref="P177:W178"/>
    <mergeCell ref="X177:AC178"/>
    <mergeCell ref="AD177:AE178"/>
    <mergeCell ref="P180:W181"/>
    <mergeCell ref="X180:AC181"/>
    <mergeCell ref="AD180:AE181"/>
    <mergeCell ref="B181:H181"/>
    <mergeCell ref="I181:K181"/>
    <mergeCell ref="M181:N181"/>
    <mergeCell ref="AG177:AJ177"/>
    <mergeCell ref="AK177:AN177"/>
    <mergeCell ref="I178:N178"/>
    <mergeCell ref="B179:H179"/>
    <mergeCell ref="I179:K179"/>
    <mergeCell ref="M179:N179"/>
    <mergeCell ref="P179:AE179"/>
    <mergeCell ref="Y173:AD173"/>
    <mergeCell ref="AG114:AH114"/>
    <mergeCell ref="AI114:AJ114"/>
    <mergeCell ref="AK114:AM114"/>
    <mergeCell ref="B115:G115"/>
    <mergeCell ref="H115:K115"/>
    <mergeCell ref="M115:Q115"/>
    <mergeCell ref="R115:V115"/>
    <mergeCell ref="W115:AB115"/>
    <mergeCell ref="AC115:AE115"/>
    <mergeCell ref="AG115:AH115"/>
    <mergeCell ref="B114:G114"/>
    <mergeCell ref="H114:K114"/>
    <mergeCell ref="M114:Q114"/>
    <mergeCell ref="R114:V114"/>
    <mergeCell ref="W114:AB114"/>
    <mergeCell ref="AC114:AE114"/>
    <mergeCell ref="AI115:AJ115"/>
    <mergeCell ref="AK115:AM115"/>
    <mergeCell ref="B113:G113"/>
    <mergeCell ref="H113:K113"/>
    <mergeCell ref="M113:Q113"/>
    <mergeCell ref="R113:V113"/>
    <mergeCell ref="W113:AB113"/>
    <mergeCell ref="AC113:AE113"/>
    <mergeCell ref="AG113:AH113"/>
    <mergeCell ref="AI113:AJ113"/>
    <mergeCell ref="AK113:AM113"/>
    <mergeCell ref="B112:G112"/>
    <mergeCell ref="H112:K112"/>
    <mergeCell ref="M112:Q112"/>
    <mergeCell ref="R112:V112"/>
    <mergeCell ref="W112:AB112"/>
    <mergeCell ref="AC112:AE112"/>
    <mergeCell ref="AG112:AH112"/>
    <mergeCell ref="AI112:AJ112"/>
    <mergeCell ref="AK112:AM112"/>
    <mergeCell ref="B111:G111"/>
    <mergeCell ref="H111:K111"/>
    <mergeCell ref="M111:Q111"/>
    <mergeCell ref="R111:V111"/>
    <mergeCell ref="W111:AB111"/>
    <mergeCell ref="AC111:AE111"/>
    <mergeCell ref="AG111:AH111"/>
    <mergeCell ref="AI111:AJ111"/>
    <mergeCell ref="AK111:AM111"/>
    <mergeCell ref="AG108:AN108"/>
    <mergeCell ref="B109:G109"/>
    <mergeCell ref="AG109:AJ109"/>
    <mergeCell ref="AK109:AN109"/>
    <mergeCell ref="C110:F110"/>
    <mergeCell ref="M110:Q110"/>
    <mergeCell ref="R110:V110"/>
    <mergeCell ref="W110:AB110"/>
    <mergeCell ref="AC110:AE110"/>
    <mergeCell ref="AG110:AH110"/>
    <mergeCell ref="AI110:AJ110"/>
    <mergeCell ref="AK110:AM110"/>
    <mergeCell ref="C106:L106"/>
    <mergeCell ref="M106:Q106"/>
    <mergeCell ref="B108:G108"/>
    <mergeCell ref="H108:K110"/>
    <mergeCell ref="L108:L110"/>
    <mergeCell ref="M108:V109"/>
    <mergeCell ref="C102:L102"/>
    <mergeCell ref="M102:Q102"/>
    <mergeCell ref="R102:U102"/>
    <mergeCell ref="V102:AC102"/>
    <mergeCell ref="C104:L104"/>
    <mergeCell ref="M104:Q104"/>
    <mergeCell ref="W108:AE109"/>
    <mergeCell ref="C98:L98"/>
    <mergeCell ref="M98:Q98"/>
    <mergeCell ref="R98:U98"/>
    <mergeCell ref="V98:AC98"/>
    <mergeCell ref="C100:L100"/>
    <mergeCell ref="M100:Q100"/>
    <mergeCell ref="R100:U100"/>
    <mergeCell ref="V100:AC100"/>
    <mergeCell ref="AL92:AN92"/>
    <mergeCell ref="AS92:AT92"/>
    <mergeCell ref="B94:G94"/>
    <mergeCell ref="H94:X94"/>
    <mergeCell ref="AJ94:AK94"/>
    <mergeCell ref="AL94:AN94"/>
    <mergeCell ref="AS91:AT91"/>
    <mergeCell ref="B92:C92"/>
    <mergeCell ref="D92:L92"/>
    <mergeCell ref="M92:N92"/>
    <mergeCell ref="O92:R92"/>
    <mergeCell ref="S92:Y92"/>
    <mergeCell ref="Z92:AD92"/>
    <mergeCell ref="AE92:AG92"/>
    <mergeCell ref="AH92:AI92"/>
    <mergeCell ref="AJ92:AK92"/>
    <mergeCell ref="D91:L91"/>
    <mergeCell ref="M91:N91"/>
    <mergeCell ref="O91:R91"/>
    <mergeCell ref="S91:Y91"/>
    <mergeCell ref="Z91:AD91"/>
    <mergeCell ref="AE91:AG91"/>
    <mergeCell ref="AH91:AI91"/>
    <mergeCell ref="AJ91:AK91"/>
    <mergeCell ref="AL91:AN91"/>
    <mergeCell ref="AS89:AT89"/>
    <mergeCell ref="D90:L90"/>
    <mergeCell ref="M90:N90"/>
    <mergeCell ref="O90:R90"/>
    <mergeCell ref="S90:Y90"/>
    <mergeCell ref="Z90:AD90"/>
    <mergeCell ref="AE90:AG90"/>
    <mergeCell ref="AH90:AI90"/>
    <mergeCell ref="AJ90:AK90"/>
    <mergeCell ref="AL90:AN90"/>
    <mergeCell ref="AS90:AT90"/>
    <mergeCell ref="D89:L89"/>
    <mergeCell ref="M89:N89"/>
    <mergeCell ref="O89:R89"/>
    <mergeCell ref="S89:Y89"/>
    <mergeCell ref="Z89:AD89"/>
    <mergeCell ref="AE89:AG89"/>
    <mergeCell ref="AH89:AI89"/>
    <mergeCell ref="AJ89:AK89"/>
    <mergeCell ref="AL89:AN89"/>
    <mergeCell ref="AS87:AT87"/>
    <mergeCell ref="D88:L88"/>
    <mergeCell ref="M88:N88"/>
    <mergeCell ref="O88:R88"/>
    <mergeCell ref="S88:Y88"/>
    <mergeCell ref="Z88:AD88"/>
    <mergeCell ref="AE88:AG88"/>
    <mergeCell ref="AH88:AI88"/>
    <mergeCell ref="AJ88:AK88"/>
    <mergeCell ref="AL88:AN88"/>
    <mergeCell ref="AS88:AT88"/>
    <mergeCell ref="D87:L87"/>
    <mergeCell ref="M87:N87"/>
    <mergeCell ref="O87:R87"/>
    <mergeCell ref="S87:Y87"/>
    <mergeCell ref="Z87:AD87"/>
    <mergeCell ref="AE87:AG87"/>
    <mergeCell ref="AH87:AI87"/>
    <mergeCell ref="AJ87:AK87"/>
    <mergeCell ref="AL87:AN87"/>
    <mergeCell ref="AS85:AT85"/>
    <mergeCell ref="D86:L86"/>
    <mergeCell ref="M86:N86"/>
    <mergeCell ref="O86:R86"/>
    <mergeCell ref="S86:Y86"/>
    <mergeCell ref="Z86:AD86"/>
    <mergeCell ref="AE86:AG86"/>
    <mergeCell ref="AH86:AI86"/>
    <mergeCell ref="AJ86:AK86"/>
    <mergeCell ref="AL86:AN86"/>
    <mergeCell ref="AS86:AT86"/>
    <mergeCell ref="D85:L85"/>
    <mergeCell ref="M85:N85"/>
    <mergeCell ref="O85:R85"/>
    <mergeCell ref="S85:Y85"/>
    <mergeCell ref="Z85:AD85"/>
    <mergeCell ref="AE85:AG85"/>
    <mergeCell ref="AH85:AI85"/>
    <mergeCell ref="AJ85:AK85"/>
    <mergeCell ref="AL85:AN85"/>
    <mergeCell ref="AS83:AT83"/>
    <mergeCell ref="D84:L84"/>
    <mergeCell ref="M84:N84"/>
    <mergeCell ref="O84:R84"/>
    <mergeCell ref="S84:Y84"/>
    <mergeCell ref="Z84:AD84"/>
    <mergeCell ref="AE84:AG84"/>
    <mergeCell ref="AH84:AI84"/>
    <mergeCell ref="AJ84:AK84"/>
    <mergeCell ref="AL84:AN84"/>
    <mergeCell ref="AS84:AT84"/>
    <mergeCell ref="D83:L83"/>
    <mergeCell ref="M83:N83"/>
    <mergeCell ref="O83:R83"/>
    <mergeCell ref="S83:Y83"/>
    <mergeCell ref="Z83:AD83"/>
    <mergeCell ref="AE83:AG83"/>
    <mergeCell ref="AH83:AI83"/>
    <mergeCell ref="AJ83:AK83"/>
    <mergeCell ref="AL83:AN83"/>
    <mergeCell ref="AS81:AT81"/>
    <mergeCell ref="D82:L82"/>
    <mergeCell ref="M82:N82"/>
    <mergeCell ref="O82:R82"/>
    <mergeCell ref="S82:Y82"/>
    <mergeCell ref="Z82:AD82"/>
    <mergeCell ref="AE82:AG82"/>
    <mergeCell ref="AH82:AI82"/>
    <mergeCell ref="AJ82:AK82"/>
    <mergeCell ref="AL82:AN82"/>
    <mergeCell ref="AS82:AT82"/>
    <mergeCell ref="D81:L81"/>
    <mergeCell ref="M81:N81"/>
    <mergeCell ref="O81:R81"/>
    <mergeCell ref="S81:Y81"/>
    <mergeCell ref="Z81:AD81"/>
    <mergeCell ref="AE81:AG81"/>
    <mergeCell ref="AH81:AI81"/>
    <mergeCell ref="AJ81:AK81"/>
    <mergeCell ref="AL81:AN81"/>
    <mergeCell ref="AS79:AT79"/>
    <mergeCell ref="D80:L80"/>
    <mergeCell ref="M80:N80"/>
    <mergeCell ref="O80:R80"/>
    <mergeCell ref="S80:Y80"/>
    <mergeCell ref="Z80:AD80"/>
    <mergeCell ref="AE80:AG80"/>
    <mergeCell ref="AH80:AI80"/>
    <mergeCell ref="AJ80:AK80"/>
    <mergeCell ref="AL80:AN80"/>
    <mergeCell ref="AS80:AT80"/>
    <mergeCell ref="D79:L79"/>
    <mergeCell ref="M79:N79"/>
    <mergeCell ref="O79:R79"/>
    <mergeCell ref="S79:Y79"/>
    <mergeCell ref="Z79:AD79"/>
    <mergeCell ref="AE79:AG79"/>
    <mergeCell ref="AH79:AI79"/>
    <mergeCell ref="AJ79:AK79"/>
    <mergeCell ref="AL79:AN79"/>
    <mergeCell ref="AS77:AT77"/>
    <mergeCell ref="D78:L78"/>
    <mergeCell ref="M78:N78"/>
    <mergeCell ref="O78:R78"/>
    <mergeCell ref="S78:Y78"/>
    <mergeCell ref="Z78:AD78"/>
    <mergeCell ref="AE78:AG78"/>
    <mergeCell ref="AH78:AI78"/>
    <mergeCell ref="AJ78:AK78"/>
    <mergeCell ref="AL78:AN78"/>
    <mergeCell ref="AS78:AT78"/>
    <mergeCell ref="D77:L77"/>
    <mergeCell ref="M77:N77"/>
    <mergeCell ref="O77:R77"/>
    <mergeCell ref="S77:Y77"/>
    <mergeCell ref="Z77:AD77"/>
    <mergeCell ref="AE77:AG77"/>
    <mergeCell ref="AH77:AI77"/>
    <mergeCell ref="AJ77:AK77"/>
    <mergeCell ref="AL77:AN77"/>
    <mergeCell ref="AS75:AT75"/>
    <mergeCell ref="D76:L76"/>
    <mergeCell ref="M76:N76"/>
    <mergeCell ref="O76:R76"/>
    <mergeCell ref="S76:Y76"/>
    <mergeCell ref="Z76:AD76"/>
    <mergeCell ref="AE76:AG76"/>
    <mergeCell ref="AH76:AI76"/>
    <mergeCell ref="AJ76:AK76"/>
    <mergeCell ref="AL76:AN76"/>
    <mergeCell ref="AS76:AT76"/>
    <mergeCell ref="D75:L75"/>
    <mergeCell ref="M75:N75"/>
    <mergeCell ref="O75:R75"/>
    <mergeCell ref="S75:Y75"/>
    <mergeCell ref="Z75:AD75"/>
    <mergeCell ref="AE75:AG75"/>
    <mergeCell ref="AH75:AI75"/>
    <mergeCell ref="AJ75:AK75"/>
    <mergeCell ref="AL75:AN75"/>
    <mergeCell ref="AS73:AT73"/>
    <mergeCell ref="D74:L74"/>
    <mergeCell ref="M74:N74"/>
    <mergeCell ref="O74:R74"/>
    <mergeCell ref="S74:Y74"/>
    <mergeCell ref="Z74:AD74"/>
    <mergeCell ref="AE74:AG74"/>
    <mergeCell ref="AH74:AI74"/>
    <mergeCell ref="AJ74:AK74"/>
    <mergeCell ref="AL74:AN74"/>
    <mergeCell ref="AS74:AT74"/>
    <mergeCell ref="D73:L73"/>
    <mergeCell ref="M73:N73"/>
    <mergeCell ref="O73:R73"/>
    <mergeCell ref="S73:Y73"/>
    <mergeCell ref="Z73:AD73"/>
    <mergeCell ref="AE73:AG73"/>
    <mergeCell ref="AH73:AI73"/>
    <mergeCell ref="AJ73:AK73"/>
    <mergeCell ref="AL73:AN73"/>
    <mergeCell ref="AS71:AT71"/>
    <mergeCell ref="D72:L72"/>
    <mergeCell ref="M72:N72"/>
    <mergeCell ref="O72:R72"/>
    <mergeCell ref="S72:Y72"/>
    <mergeCell ref="Z72:AD72"/>
    <mergeCell ref="AE72:AG72"/>
    <mergeCell ref="AH72:AI72"/>
    <mergeCell ref="AJ72:AK72"/>
    <mergeCell ref="AL72:AN72"/>
    <mergeCell ref="AS72:AT72"/>
    <mergeCell ref="D71:L71"/>
    <mergeCell ref="M71:N71"/>
    <mergeCell ref="O71:R71"/>
    <mergeCell ref="S71:Y71"/>
    <mergeCell ref="Z71:AD71"/>
    <mergeCell ref="AE71:AG71"/>
    <mergeCell ref="AH71:AI71"/>
    <mergeCell ref="AJ71:AK71"/>
    <mergeCell ref="AL71:AN71"/>
    <mergeCell ref="AS68:AT69"/>
    <mergeCell ref="D70:L70"/>
    <mergeCell ref="M70:N70"/>
    <mergeCell ref="O70:R70"/>
    <mergeCell ref="S70:Y70"/>
    <mergeCell ref="Z70:AD70"/>
    <mergeCell ref="AE70:AG70"/>
    <mergeCell ref="AH70:AI70"/>
    <mergeCell ref="AJ70:AK70"/>
    <mergeCell ref="AL70:AN70"/>
    <mergeCell ref="S68:Y69"/>
    <mergeCell ref="Z68:AD69"/>
    <mergeCell ref="AE68:AG69"/>
    <mergeCell ref="AH68:AI69"/>
    <mergeCell ref="AJ68:AK69"/>
    <mergeCell ref="AL68:AN69"/>
    <mergeCell ref="AS70:AT70"/>
    <mergeCell ref="AO68:AO69"/>
    <mergeCell ref="B63:AN63"/>
    <mergeCell ref="C65:U65"/>
    <mergeCell ref="V65:Y65"/>
    <mergeCell ref="Z65:AD65"/>
    <mergeCell ref="AE65:AG65"/>
    <mergeCell ref="B68:B69"/>
    <mergeCell ref="C68:C69"/>
    <mergeCell ref="D68:L69"/>
    <mergeCell ref="M68:N69"/>
    <mergeCell ref="O68:R69"/>
    <mergeCell ref="AE57:AG57"/>
    <mergeCell ref="C59:Q59"/>
    <mergeCell ref="S59:AA59"/>
    <mergeCell ref="AD59:AG59"/>
    <mergeCell ref="C61:Q61"/>
    <mergeCell ref="R61:AG61"/>
    <mergeCell ref="C53:Q53"/>
    <mergeCell ref="R53:AD53"/>
    <mergeCell ref="C55:Q55"/>
    <mergeCell ref="R55:AD55"/>
    <mergeCell ref="C57:Q57"/>
    <mergeCell ref="R57:Y57"/>
    <mergeCell ref="Z57:AD57"/>
    <mergeCell ref="C49:Q49"/>
    <mergeCell ref="R49:AD49"/>
    <mergeCell ref="AE49:AF49"/>
    <mergeCell ref="AK49:AL49"/>
    <mergeCell ref="C51:Q51"/>
    <mergeCell ref="R51:AD51"/>
    <mergeCell ref="AE51:AF51"/>
    <mergeCell ref="C39:Q39"/>
    <mergeCell ref="R39:AD39"/>
    <mergeCell ref="R41:AD41"/>
    <mergeCell ref="A43:AE43"/>
    <mergeCell ref="A45:AE45"/>
    <mergeCell ref="B47:AG47"/>
    <mergeCell ref="C32:Q32"/>
    <mergeCell ref="R32:AD32"/>
    <mergeCell ref="C35:Q35"/>
    <mergeCell ref="R35:AD35"/>
    <mergeCell ref="C37:Q37"/>
    <mergeCell ref="R37:AD37"/>
    <mergeCell ref="C26:Q26"/>
    <mergeCell ref="R26:AD26"/>
    <mergeCell ref="C28:Q28"/>
    <mergeCell ref="R28:AD28"/>
    <mergeCell ref="C30:Q30"/>
    <mergeCell ref="R30:AD30"/>
    <mergeCell ref="C18:Q18"/>
    <mergeCell ref="R18:AD18"/>
    <mergeCell ref="C22:Q22"/>
    <mergeCell ref="R22:AB22"/>
    <mergeCell ref="C24:Q24"/>
    <mergeCell ref="R24:AB24"/>
    <mergeCell ref="R13:AD13"/>
    <mergeCell ref="C14:Q14"/>
    <mergeCell ref="R14:AD14"/>
    <mergeCell ref="R15:AD15"/>
    <mergeCell ref="C16:Q16"/>
    <mergeCell ref="R16:AD16"/>
    <mergeCell ref="R9:AD9"/>
    <mergeCell ref="C10:Q10"/>
    <mergeCell ref="R10:AD10"/>
    <mergeCell ref="R11:AD11"/>
    <mergeCell ref="C12:Q12"/>
    <mergeCell ref="R12:AD12"/>
    <mergeCell ref="B2:AD2"/>
    <mergeCell ref="B4:AD4"/>
    <mergeCell ref="AG4:AJ5"/>
    <mergeCell ref="R6:AD6"/>
    <mergeCell ref="C8:Q8"/>
    <mergeCell ref="R8:AD8"/>
  </mergeCells>
  <conditionalFormatting sqref="R51 AE51 AG51:AN51">
    <cfRule type="containsText" dxfId="11" priority="2" stopIfTrue="1" operator="containsText" text="יש להזין סוג החשבון">
      <formula>NOT(ISERROR(SEARCH("יש להזין סוג החשבון",R51)))</formula>
    </cfRule>
    <cfRule type="expression" dxfId="10" priority="3" stopIfTrue="1">
      <formula>LEFT(R51,19)="יש להזין סוג החשבון"</formula>
    </cfRule>
  </conditionalFormatting>
  <conditionalFormatting sqref="M100:O100 R61 V104 R41 AH61:AN61">
    <cfRule type="containsText" dxfId="9" priority="1" stopIfTrue="1" operator="containsText" text="יש">
      <formula>NOT(ISERROR(SEARCH("יש",M41)))</formula>
    </cfRule>
  </conditionalFormatting>
  <printOptions horizontalCentered="1" verticalCentered="1"/>
  <pageMargins left="0" right="0.59055118110236227" top="0" bottom="0" header="0" footer="0.19685039370078741"/>
  <pageSetup paperSize="9" scale="58" orientation="landscape" r:id="rId1"/>
  <headerFooter alignWithMargins="0">
    <oddHeader>&amp;L&amp;D</oddHeader>
  </headerFooter>
  <rowBreaks count="2" manualBreakCount="2">
    <brk id="115" max="16383" man="1"/>
    <brk id="16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גיליון1!$B$2:$B$9</xm:f>
          </x14:formula1>
          <xm:sqref>R51:AD51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518"/>
  <sheetViews>
    <sheetView showGridLines="0" rightToLeft="1" zoomScaleNormal="100" workbookViewId="0">
      <selection activeCell="A228" sqref="A228"/>
    </sheetView>
  </sheetViews>
  <sheetFormatPr defaultColWidth="9.140625" defaultRowHeight="12.75" x14ac:dyDescent="0.2"/>
  <cols>
    <col min="1" max="1" width="3" style="3" customWidth="1"/>
    <col min="2" max="2" width="5.5703125" style="3" customWidth="1"/>
    <col min="3" max="3" width="9.42578125" style="3" customWidth="1"/>
    <col min="4" max="7" width="2.28515625" style="3" customWidth="1"/>
    <col min="8" max="9" width="3.28515625" style="3" customWidth="1"/>
    <col min="10" max="10" width="2.28515625" style="3" customWidth="1"/>
    <col min="11" max="11" width="11.85546875" style="3" customWidth="1"/>
    <col min="12" max="12" width="7.85546875" style="3" customWidth="1"/>
    <col min="13" max="13" width="9" style="3" customWidth="1"/>
    <col min="14" max="14" width="11.28515625" style="3" customWidth="1"/>
    <col min="15" max="15" width="2.7109375" style="3" customWidth="1"/>
    <col min="16" max="16" width="1.140625" style="3" customWidth="1"/>
    <col min="17" max="17" width="12.140625" style="3" customWidth="1"/>
    <col min="18" max="19" width="2.140625" style="3" customWidth="1"/>
    <col min="20" max="20" width="9.42578125" style="3" customWidth="1"/>
    <col min="21" max="21" width="12.85546875" style="3" hidden="1" customWidth="1"/>
    <col min="22" max="22" width="0.28515625" style="3" customWidth="1"/>
    <col min="23" max="23" width="2.5703125" style="3" customWidth="1"/>
    <col min="24" max="24" width="4.140625" style="3" customWidth="1"/>
    <col min="25" max="25" width="3.85546875" style="3" customWidth="1"/>
    <col min="26" max="26" width="6.7109375" style="3" customWidth="1"/>
    <col min="27" max="27" width="2.5703125" style="3" customWidth="1"/>
    <col min="28" max="28" width="4.5703125" style="3" customWidth="1"/>
    <col min="29" max="29" width="0.85546875" style="3" customWidth="1"/>
    <col min="30" max="30" width="7.42578125" style="3" customWidth="1"/>
    <col min="31" max="31" width="6.28515625" style="3" customWidth="1"/>
    <col min="32" max="32" width="4.42578125" style="3" customWidth="1"/>
    <col min="33" max="33" width="16" style="3" customWidth="1"/>
    <col min="34" max="34" width="10.7109375" style="3" customWidth="1"/>
    <col min="35" max="35" width="10.42578125" style="8" customWidth="1"/>
    <col min="36" max="36" width="3.5703125" style="8" customWidth="1"/>
    <col min="37" max="37" width="12.5703125" style="3" customWidth="1"/>
    <col min="38" max="38" width="4.7109375" style="3" customWidth="1"/>
    <col min="39" max="39" width="7.7109375" style="3" customWidth="1"/>
    <col min="40" max="40" width="7.42578125" style="3" customWidth="1"/>
    <col min="41" max="41" width="15.5703125" style="2" customWidth="1"/>
    <col min="42" max="44" width="9.140625" style="2" customWidth="1"/>
    <col min="45" max="46" width="9.140625" style="2" hidden="1" customWidth="1"/>
    <col min="47" max="69" width="9.140625" style="2" customWidth="1"/>
    <col min="70" max="16384" width="9.140625" style="2"/>
  </cols>
  <sheetData>
    <row r="1" spans="1:40" s="3" customFormat="1" x14ac:dyDescent="0.2">
      <c r="AI1" s="8"/>
      <c r="AJ1" s="8"/>
    </row>
    <row r="2" spans="1:40" s="3" customFormat="1" ht="14.25" x14ac:dyDescent="0.2">
      <c r="A2" s="2"/>
      <c r="B2" s="763" t="str">
        <f>'שורות 21-1'!B2:AD2</f>
        <v>טופס 23.010 חשבון לחישוב שכ"ט לפי % בלבד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  <c r="Y2" s="764"/>
      <c r="Z2" s="764"/>
      <c r="AA2" s="764"/>
      <c r="AB2" s="764"/>
      <c r="AC2" s="764"/>
      <c r="AD2" s="765"/>
      <c r="AE2" s="2"/>
      <c r="AF2" s="2"/>
      <c r="AG2" s="28" t="s">
        <v>169</v>
      </c>
      <c r="AH2" s="28"/>
      <c r="AI2" s="28"/>
      <c r="AJ2" s="28"/>
      <c r="AK2" s="28"/>
      <c r="AL2" s="28"/>
      <c r="AM2" s="28"/>
      <c r="AN2" s="28"/>
    </row>
    <row r="3" spans="1:40" s="3" customForma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16"/>
      <c r="AJ3" s="16"/>
      <c r="AK3" s="2"/>
      <c r="AL3" s="2"/>
      <c r="AM3" s="2"/>
      <c r="AN3" s="2"/>
    </row>
    <row r="4" spans="1:40" s="3" customFormat="1" ht="21" customHeight="1" x14ac:dyDescent="0.2">
      <c r="A4" s="2"/>
      <c r="B4" s="766" t="s">
        <v>84</v>
      </c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29"/>
      <c r="AF4" s="29"/>
      <c r="AG4" s="419"/>
      <c r="AH4" s="419"/>
      <c r="AI4" s="419"/>
      <c r="AJ4" s="419"/>
      <c r="AK4" s="372"/>
      <c r="AL4" s="372"/>
      <c r="AM4" s="372"/>
      <c r="AN4" s="372"/>
    </row>
    <row r="5" spans="1:40" s="3" customFormat="1" ht="13.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23"/>
      <c r="AF5" s="123"/>
      <c r="AG5" s="419"/>
      <c r="AH5" s="419"/>
      <c r="AI5" s="419"/>
      <c r="AJ5" s="419"/>
      <c r="AK5" s="372"/>
      <c r="AL5" s="372"/>
      <c r="AM5" s="372"/>
      <c r="AN5" s="372"/>
    </row>
    <row r="6" spans="1:40" s="3" customFormat="1" ht="13.5" thickBot="1" x14ac:dyDescent="0.25">
      <c r="A6" s="2"/>
      <c r="B6" s="30" t="s">
        <v>116</v>
      </c>
      <c r="C6" s="30" t="s">
        <v>45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767" t="s">
        <v>55</v>
      </c>
      <c r="S6" s="768"/>
      <c r="T6" s="768"/>
      <c r="U6" s="768"/>
      <c r="V6" s="768"/>
      <c r="W6" s="768"/>
      <c r="X6" s="768"/>
      <c r="Y6" s="768"/>
      <c r="Z6" s="768"/>
      <c r="AA6" s="768"/>
      <c r="AB6" s="768"/>
      <c r="AC6" s="768"/>
      <c r="AD6" s="769"/>
      <c r="AE6" s="31"/>
      <c r="AF6" s="32"/>
      <c r="AG6" s="32"/>
      <c r="AH6" s="32"/>
      <c r="AI6" s="33"/>
      <c r="AJ6" s="33"/>
      <c r="AK6" s="32"/>
      <c r="AL6" s="32"/>
      <c r="AM6" s="32"/>
      <c r="AN6" s="123"/>
    </row>
    <row r="7" spans="1:40" s="3" customFormat="1" ht="7.5" customHeight="1" x14ac:dyDescent="0.2">
      <c r="A7" s="2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2"/>
      <c r="AF7" s="32"/>
      <c r="AG7" s="32"/>
      <c r="AH7" s="32"/>
      <c r="AI7" s="33"/>
      <c r="AJ7" s="33"/>
      <c r="AK7" s="32"/>
      <c r="AL7" s="123"/>
      <c r="AM7" s="123"/>
      <c r="AN7" s="123"/>
    </row>
    <row r="8" spans="1:40" s="3" customFormat="1" x14ac:dyDescent="0.2">
      <c r="A8" s="2"/>
      <c r="B8" s="36" t="s">
        <v>89</v>
      </c>
      <c r="C8" s="437" t="s">
        <v>54</v>
      </c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9"/>
      <c r="R8" s="770">
        <f>'שורות 21-1'!R8:AD8</f>
        <v>0</v>
      </c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71"/>
      <c r="AE8" s="13" t="s">
        <v>79</v>
      </c>
      <c r="AF8" s="15"/>
      <c r="AG8" s="15"/>
      <c r="AH8" s="15"/>
      <c r="AI8" s="26">
        <f>IF(ISBLANK(R8),0,1)</f>
        <v>1</v>
      </c>
      <c r="AJ8" s="26"/>
      <c r="AK8" s="37"/>
      <c r="AL8" s="37"/>
      <c r="AM8" s="37"/>
      <c r="AN8" s="37"/>
    </row>
    <row r="9" spans="1:40" s="3" customFormat="1" ht="7.5" customHeight="1" x14ac:dyDescent="0.2">
      <c r="A9" s="2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44"/>
      <c r="S9" s="744"/>
      <c r="T9" s="744"/>
      <c r="U9" s="744"/>
      <c r="V9" s="744"/>
      <c r="W9" s="744"/>
      <c r="X9" s="744"/>
      <c r="Y9" s="744"/>
      <c r="Z9" s="744"/>
      <c r="AA9" s="744"/>
      <c r="AB9" s="744"/>
      <c r="AC9" s="744"/>
      <c r="AD9" s="744"/>
      <c r="AE9" s="13"/>
      <c r="AF9" s="15"/>
      <c r="AG9" s="15"/>
      <c r="AH9" s="15"/>
      <c r="AI9" s="26"/>
      <c r="AJ9" s="26"/>
      <c r="AK9" s="40"/>
      <c r="AL9" s="23"/>
      <c r="AM9" s="23"/>
      <c r="AN9" s="23"/>
    </row>
    <row r="10" spans="1:40" s="3" customFormat="1" x14ac:dyDescent="0.2">
      <c r="A10" s="2"/>
      <c r="B10" s="38" t="s">
        <v>90</v>
      </c>
      <c r="C10" s="437" t="s">
        <v>56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9"/>
      <c r="R10" s="770">
        <f>'שורות 21-1'!R10:AD10</f>
        <v>0</v>
      </c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71"/>
      <c r="AE10" s="13" t="s">
        <v>79</v>
      </c>
      <c r="AF10" s="15"/>
      <c r="AG10" s="15"/>
      <c r="AH10" s="15"/>
      <c r="AI10" s="26">
        <f>IF(ISBLANK(R10),0,1)</f>
        <v>1</v>
      </c>
      <c r="AJ10" s="26"/>
      <c r="AK10" s="41"/>
      <c r="AL10" s="41"/>
      <c r="AM10" s="41"/>
      <c r="AN10" s="41"/>
    </row>
    <row r="11" spans="1:40" s="3" customFormat="1" ht="7.5" customHeight="1" x14ac:dyDescent="0.2">
      <c r="A11" s="2"/>
      <c r="B11" s="38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3"/>
      <c r="AF11" s="15"/>
      <c r="AG11" s="15"/>
      <c r="AH11" s="15"/>
      <c r="AI11" s="26"/>
      <c r="AJ11" s="26"/>
      <c r="AK11" s="40"/>
      <c r="AL11" s="23"/>
      <c r="AM11" s="23"/>
      <c r="AN11" s="23"/>
    </row>
    <row r="12" spans="1:40" s="3" customFormat="1" x14ac:dyDescent="0.2">
      <c r="A12" s="2"/>
      <c r="B12" s="38" t="s">
        <v>92</v>
      </c>
      <c r="C12" s="437" t="s">
        <v>100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9"/>
      <c r="R12" s="793">
        <f>'שורות 21-1'!R12:AD12</f>
        <v>0</v>
      </c>
      <c r="S12" s="794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5"/>
      <c r="AE12" s="13" t="s">
        <v>79</v>
      </c>
      <c r="AF12" s="15"/>
      <c r="AG12" s="15"/>
      <c r="AH12" s="15"/>
      <c r="AI12" s="26">
        <f>IF(ISBLANK(R12),0,1)</f>
        <v>1</v>
      </c>
      <c r="AJ12" s="26"/>
      <c r="AK12" s="41"/>
      <c r="AL12" s="41"/>
      <c r="AM12" s="41"/>
      <c r="AN12" s="41"/>
    </row>
    <row r="13" spans="1:40" s="3" customFormat="1" ht="7.5" customHeight="1" x14ac:dyDescent="0.2">
      <c r="A13" s="2"/>
      <c r="B13" s="38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744"/>
      <c r="S13" s="744"/>
      <c r="T13" s="744"/>
      <c r="U13" s="744"/>
      <c r="V13" s="744"/>
      <c r="W13" s="744"/>
      <c r="X13" s="744"/>
      <c r="Y13" s="744"/>
      <c r="Z13" s="744"/>
      <c r="AA13" s="744"/>
      <c r="AB13" s="744"/>
      <c r="AC13" s="744"/>
      <c r="AD13" s="744"/>
      <c r="AE13" s="13"/>
      <c r="AF13" s="15"/>
      <c r="AG13" s="15"/>
      <c r="AH13" s="15"/>
      <c r="AI13" s="26"/>
      <c r="AJ13" s="26"/>
      <c r="AK13" s="40"/>
      <c r="AL13" s="23"/>
      <c r="AM13" s="23"/>
      <c r="AN13" s="23"/>
    </row>
    <row r="14" spans="1:40" s="3" customFormat="1" x14ac:dyDescent="0.2">
      <c r="A14" s="2"/>
      <c r="B14" s="38" t="s">
        <v>93</v>
      </c>
      <c r="C14" s="437" t="s">
        <v>114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9"/>
      <c r="R14" s="770">
        <f>'שורות 21-1'!R14:AD14</f>
        <v>0</v>
      </c>
      <c r="S14" s="749"/>
      <c r="T14" s="749"/>
      <c r="U14" s="749"/>
      <c r="V14" s="749"/>
      <c r="W14" s="749"/>
      <c r="X14" s="749"/>
      <c r="Y14" s="749"/>
      <c r="Z14" s="749"/>
      <c r="AA14" s="749"/>
      <c r="AB14" s="749"/>
      <c r="AC14" s="749"/>
      <c r="AD14" s="771"/>
      <c r="AE14" s="13" t="s">
        <v>79</v>
      </c>
      <c r="AF14" s="15"/>
      <c r="AG14" s="15"/>
      <c r="AH14" s="15"/>
      <c r="AI14" s="26">
        <f>IF(ISBLANK(R14),0,1)</f>
        <v>1</v>
      </c>
      <c r="AJ14" s="26"/>
      <c r="AK14" s="41"/>
      <c r="AL14" s="41"/>
      <c r="AM14" s="41"/>
      <c r="AN14" s="41"/>
    </row>
    <row r="15" spans="1:40" s="3" customFormat="1" ht="7.5" customHeight="1" x14ac:dyDescent="0.2">
      <c r="A15" s="2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744"/>
      <c r="S15" s="744"/>
      <c r="T15" s="744"/>
      <c r="U15" s="744"/>
      <c r="V15" s="744"/>
      <c r="W15" s="744"/>
      <c r="X15" s="744"/>
      <c r="Y15" s="744"/>
      <c r="Z15" s="744"/>
      <c r="AA15" s="744"/>
      <c r="AB15" s="744"/>
      <c r="AC15" s="744"/>
      <c r="AD15" s="744"/>
      <c r="AE15" s="13"/>
      <c r="AF15" s="15"/>
      <c r="AG15" s="15"/>
      <c r="AH15" s="15"/>
      <c r="AI15" s="26"/>
      <c r="AJ15" s="26"/>
      <c r="AK15" s="40"/>
      <c r="AL15" s="23"/>
      <c r="AM15" s="23"/>
      <c r="AN15" s="23"/>
    </row>
    <row r="16" spans="1:40" s="3" customFormat="1" x14ac:dyDescent="0.2">
      <c r="A16" s="2"/>
      <c r="B16" s="38" t="s">
        <v>94</v>
      </c>
      <c r="C16" s="437" t="s">
        <v>115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793">
        <f>'שורות 21-1'!R16:AD16</f>
        <v>0</v>
      </c>
      <c r="S16" s="794"/>
      <c r="T16" s="794"/>
      <c r="U16" s="794"/>
      <c r="V16" s="794"/>
      <c r="W16" s="794"/>
      <c r="X16" s="794"/>
      <c r="Y16" s="794"/>
      <c r="Z16" s="794"/>
      <c r="AA16" s="794"/>
      <c r="AB16" s="794"/>
      <c r="AC16" s="794"/>
      <c r="AD16" s="795"/>
      <c r="AE16" s="13" t="s">
        <v>79</v>
      </c>
      <c r="AF16" s="15"/>
      <c r="AG16" s="15"/>
      <c r="AH16" s="15"/>
      <c r="AI16" s="26">
        <f>IF(ISBLANK(R16),0,1)</f>
        <v>1</v>
      </c>
      <c r="AJ16" s="26"/>
      <c r="AK16" s="41"/>
      <c r="AL16" s="41"/>
      <c r="AM16" s="41"/>
      <c r="AN16" s="41"/>
    </row>
    <row r="17" spans="1:40" s="3" customFormat="1" ht="7.5" customHeight="1" x14ac:dyDescent="0.2">
      <c r="A17" s="2"/>
      <c r="B17" s="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42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4"/>
      <c r="AE17" s="14"/>
      <c r="AF17" s="15"/>
      <c r="AG17" s="15"/>
      <c r="AH17" s="15"/>
      <c r="AI17" s="26"/>
      <c r="AJ17" s="26"/>
      <c r="AK17" s="43"/>
      <c r="AL17" s="9"/>
      <c r="AM17" s="9"/>
      <c r="AN17" s="318"/>
    </row>
    <row r="18" spans="1:40" s="3" customFormat="1" x14ac:dyDescent="0.2">
      <c r="A18" s="2"/>
      <c r="B18" s="38" t="s">
        <v>97</v>
      </c>
      <c r="C18" s="437" t="s">
        <v>57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748">
        <f>'שורות 21-1'!R18:AD18</f>
        <v>0</v>
      </c>
      <c r="S18" s="749"/>
      <c r="T18" s="749"/>
      <c r="U18" s="749"/>
      <c r="V18" s="749"/>
      <c r="W18" s="749"/>
      <c r="X18" s="749"/>
      <c r="Y18" s="749"/>
      <c r="Z18" s="749"/>
      <c r="AA18" s="749"/>
      <c r="AB18" s="749"/>
      <c r="AC18" s="749"/>
      <c r="AD18" s="749"/>
      <c r="AE18" s="15"/>
      <c r="AF18" s="15"/>
      <c r="AG18" s="15"/>
      <c r="AH18" s="15"/>
      <c r="AI18" s="26">
        <f>IF(ISBLANK(R18),0,1)</f>
        <v>1</v>
      </c>
      <c r="AJ18" s="26"/>
      <c r="AK18" s="45"/>
      <c r="AL18" s="46"/>
      <c r="AM18" s="46"/>
      <c r="AN18" s="45"/>
    </row>
    <row r="19" spans="1:40" s="3" customFormat="1" x14ac:dyDescent="0.2">
      <c r="A19" s="2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26">
        <f>SUM(AI8:AI18)</f>
        <v>6</v>
      </c>
      <c r="AJ19" s="26"/>
      <c r="AK19" s="34"/>
      <c r="AL19" s="11"/>
      <c r="AM19" s="11"/>
      <c r="AN19" s="2"/>
    </row>
    <row r="20" spans="1:40" s="3" customFormat="1" x14ac:dyDescent="0.2">
      <c r="A20" s="2"/>
      <c r="B20" s="30" t="s">
        <v>47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26"/>
      <c r="AJ20" s="26"/>
      <c r="AK20" s="34"/>
      <c r="AL20" s="11"/>
      <c r="AM20" s="11"/>
      <c r="AN20" s="2"/>
    </row>
    <row r="21" spans="1:40" s="3" customFormat="1" ht="7.5" customHeight="1" x14ac:dyDescent="0.2">
      <c r="A21" s="2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26"/>
      <c r="AJ21" s="26"/>
      <c r="AK21" s="32"/>
      <c r="AL21" s="12"/>
      <c r="AM21" s="12"/>
      <c r="AN21" s="123"/>
    </row>
    <row r="22" spans="1:40" s="3" customFormat="1" ht="17.25" customHeight="1" x14ac:dyDescent="0.2">
      <c r="A22" s="2"/>
      <c r="B22" s="38" t="s">
        <v>89</v>
      </c>
      <c r="C22" s="437" t="s">
        <v>48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9"/>
      <c r="R22" s="796">
        <f>'שורות 21-1'!R22:AB22</f>
        <v>0</v>
      </c>
      <c r="S22" s="797"/>
      <c r="T22" s="797"/>
      <c r="U22" s="797"/>
      <c r="V22" s="797"/>
      <c r="W22" s="797"/>
      <c r="X22" s="797"/>
      <c r="Y22" s="797"/>
      <c r="Z22" s="797"/>
      <c r="AA22" s="797"/>
      <c r="AB22" s="797"/>
      <c r="AC22" s="313"/>
      <c r="AD22" s="142" t="s">
        <v>143</v>
      </c>
      <c r="AE22" s="13" t="s">
        <v>79</v>
      </c>
      <c r="AF22" s="15"/>
      <c r="AG22" s="15"/>
      <c r="AH22" s="15"/>
      <c r="AI22" s="26">
        <f>IF(ISBLANK(R22),0,1)</f>
        <v>1</v>
      </c>
      <c r="AJ22" s="26"/>
      <c r="AK22" s="47"/>
      <c r="AL22" s="47"/>
      <c r="AM22" s="47"/>
      <c r="AN22" s="47"/>
    </row>
    <row r="23" spans="1:40" s="3" customFormat="1" ht="7.5" customHeight="1" x14ac:dyDescent="0.2">
      <c r="A23" s="2"/>
      <c r="B23" s="48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  <c r="S23" s="51"/>
      <c r="T23" s="51"/>
      <c r="U23" s="51"/>
      <c r="V23" s="51"/>
      <c r="W23" s="51"/>
      <c r="X23" s="51"/>
      <c r="Y23" s="51"/>
      <c r="Z23" s="51"/>
      <c r="AA23" s="52"/>
      <c r="AB23" s="52"/>
      <c r="AC23" s="52"/>
      <c r="AD23" s="52"/>
      <c r="AE23" s="51"/>
      <c r="AF23" s="51"/>
      <c r="AG23" s="51"/>
      <c r="AH23" s="51"/>
      <c r="AI23" s="26"/>
      <c r="AJ23" s="26"/>
      <c r="AK23" s="41"/>
      <c r="AL23" s="21"/>
      <c r="AM23" s="21"/>
      <c r="AN23" s="21"/>
    </row>
    <row r="24" spans="1:40" s="3" customFormat="1" ht="17.25" customHeight="1" x14ac:dyDescent="0.2">
      <c r="A24" s="2"/>
      <c r="B24" s="53" t="s">
        <v>90</v>
      </c>
      <c r="C24" s="750" t="s">
        <v>129</v>
      </c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2"/>
      <c r="R24" s="798">
        <f>'שורות 21-1'!R24:AB24</f>
        <v>0</v>
      </c>
      <c r="S24" s="799"/>
      <c r="T24" s="799"/>
      <c r="U24" s="799"/>
      <c r="V24" s="799"/>
      <c r="W24" s="799"/>
      <c r="X24" s="799"/>
      <c r="Y24" s="799"/>
      <c r="Z24" s="799"/>
      <c r="AA24" s="799"/>
      <c r="AB24" s="799"/>
      <c r="AC24" s="314"/>
      <c r="AD24" s="143" t="s">
        <v>143</v>
      </c>
      <c r="AE24" s="13" t="s">
        <v>79</v>
      </c>
      <c r="AF24" s="15"/>
      <c r="AG24" s="15"/>
      <c r="AH24" s="15"/>
      <c r="AI24" s="26">
        <f>IF(ISBLANK(R24),0,1)</f>
        <v>1</v>
      </c>
      <c r="AJ24" s="26"/>
      <c r="AK24" s="54"/>
      <c r="AL24" s="54"/>
      <c r="AM24" s="54"/>
      <c r="AN24" s="54"/>
    </row>
    <row r="25" spans="1:40" s="3" customFormat="1" ht="7.5" customHeight="1" x14ac:dyDescent="0.2">
      <c r="A25" s="2"/>
      <c r="B25" s="48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26"/>
      <c r="AJ25" s="26"/>
      <c r="AK25" s="41"/>
      <c r="AL25" s="41"/>
      <c r="AM25" s="41"/>
      <c r="AN25" s="41"/>
    </row>
    <row r="26" spans="1:40" s="3" customFormat="1" x14ac:dyDescent="0.2">
      <c r="A26" s="2"/>
      <c r="B26" s="48" t="s">
        <v>91</v>
      </c>
      <c r="C26" s="405" t="s">
        <v>117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7"/>
      <c r="R26" s="408">
        <f>'שורות 21-1'!R26:AD26</f>
        <v>0</v>
      </c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10"/>
      <c r="AE26" s="13" t="s">
        <v>79</v>
      </c>
      <c r="AF26" s="15"/>
      <c r="AG26" s="15"/>
      <c r="AH26" s="15"/>
      <c r="AI26" s="26">
        <f>IF(ISBLANK(R26),0,1)</f>
        <v>1</v>
      </c>
      <c r="AJ26" s="26"/>
      <c r="AK26" s="41"/>
      <c r="AL26" s="41"/>
      <c r="AM26" s="41"/>
      <c r="AN26" s="41"/>
    </row>
    <row r="27" spans="1:40" s="3" customFormat="1" ht="9" customHeight="1" x14ac:dyDescent="0.2">
      <c r="A27" s="2"/>
      <c r="B27" s="48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32"/>
      <c r="AF27" s="32"/>
      <c r="AG27" s="32"/>
      <c r="AH27" s="32"/>
      <c r="AI27" s="22"/>
      <c r="AJ27" s="22"/>
      <c r="AK27" s="41"/>
      <c r="AL27" s="41"/>
      <c r="AM27" s="41"/>
      <c r="AN27" s="41"/>
    </row>
    <row r="28" spans="1:40" s="3" customFormat="1" ht="9" customHeight="1" x14ac:dyDescent="0.2">
      <c r="A28" s="2"/>
      <c r="B28" s="48"/>
      <c r="C28" s="405" t="s">
        <v>127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730"/>
      <c r="R28" s="408">
        <f>'שורות 21-1'!R28:AD28</f>
        <v>0</v>
      </c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10"/>
      <c r="AE28" s="13" t="s">
        <v>79</v>
      </c>
      <c r="AF28" s="15"/>
      <c r="AG28" s="32"/>
      <c r="AH28" s="32"/>
      <c r="AI28" s="22"/>
      <c r="AJ28" s="22"/>
      <c r="AK28" s="41"/>
      <c r="AL28" s="41"/>
      <c r="AM28" s="41"/>
      <c r="AN28" s="41"/>
    </row>
    <row r="29" spans="1:40" s="3" customFormat="1" ht="7.5" customHeight="1" x14ac:dyDescent="0.2">
      <c r="A29" s="2"/>
      <c r="B29" s="48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32"/>
      <c r="AF29" s="32"/>
      <c r="AG29" s="32"/>
      <c r="AH29" s="32"/>
      <c r="AI29" s="22"/>
      <c r="AJ29" s="22"/>
      <c r="AK29" s="41"/>
      <c r="AL29" s="41"/>
      <c r="AM29" s="41"/>
      <c r="AN29" s="41"/>
    </row>
    <row r="30" spans="1:40" s="24" customFormat="1" x14ac:dyDescent="0.2">
      <c r="B30" s="48" t="s">
        <v>92</v>
      </c>
      <c r="C30" s="405" t="s">
        <v>111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0"/>
      <c r="R30" s="408">
        <f>'שורות 21-1'!R30:AD30</f>
        <v>0</v>
      </c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10"/>
      <c r="AE30" s="13" t="s">
        <v>79</v>
      </c>
      <c r="AF30" s="15"/>
      <c r="AG30" s="25"/>
      <c r="AH30" s="25"/>
      <c r="AI30" s="27">
        <f>SUM(AI22:AI26)</f>
        <v>3</v>
      </c>
      <c r="AJ30" s="27"/>
      <c r="AK30" s="16"/>
      <c r="AL30" s="55"/>
      <c r="AM30" s="55"/>
      <c r="AN30" s="55"/>
    </row>
    <row r="31" spans="1:40" s="3" customFormat="1" ht="7.5" customHeight="1" x14ac:dyDescent="0.2">
      <c r="A31" s="2"/>
      <c r="B31" s="4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32"/>
      <c r="AF31" s="32"/>
      <c r="AG31" s="32"/>
      <c r="AH31" s="32"/>
      <c r="AI31" s="33"/>
      <c r="AJ31" s="33"/>
      <c r="AK31" s="32"/>
      <c r="AL31" s="32"/>
      <c r="AM31" s="32"/>
      <c r="AN31" s="32"/>
    </row>
    <row r="32" spans="1:40" s="3" customFormat="1" x14ac:dyDescent="0.2">
      <c r="A32" s="2"/>
      <c r="B32" s="48" t="s">
        <v>93</v>
      </c>
      <c r="C32" s="437" t="s">
        <v>118</v>
      </c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6"/>
      <c r="P32" s="736"/>
      <c r="Q32" s="737"/>
      <c r="R32" s="800">
        <f>'שורות 21-1'!R32:AD32</f>
        <v>0</v>
      </c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  <c r="AD32" s="802"/>
      <c r="AE32" s="13" t="s">
        <v>79</v>
      </c>
      <c r="AF32" s="183"/>
      <c r="AG32" s="183"/>
      <c r="AH32" s="183"/>
      <c r="AI32" s="183"/>
      <c r="AJ32" s="183"/>
      <c r="AK32" s="183"/>
      <c r="AL32" s="183"/>
      <c r="AM32" s="183"/>
      <c r="AN32" s="183"/>
    </row>
    <row r="33" spans="1:40" ht="3" customHeight="1" x14ac:dyDescent="0.2">
      <c r="A33" s="2"/>
      <c r="B33" s="48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F33" s="114"/>
      <c r="AG33" s="114"/>
      <c r="AH33" s="114"/>
      <c r="AI33" s="18"/>
      <c r="AJ33" s="18"/>
      <c r="AK33" s="114"/>
      <c r="AL33" s="114"/>
      <c r="AM33" s="114"/>
      <c r="AN33" s="114"/>
    </row>
    <row r="34" spans="1:40" ht="7.5" customHeight="1" x14ac:dyDescent="0.2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14"/>
      <c r="AF34" s="114"/>
      <c r="AG34" s="114"/>
      <c r="AH34" s="114"/>
      <c r="AI34" s="18"/>
      <c r="AJ34" s="18"/>
      <c r="AK34" s="114"/>
      <c r="AL34" s="114"/>
      <c r="AM34" s="114"/>
      <c r="AN34" s="114"/>
    </row>
    <row r="35" spans="1:40" x14ac:dyDescent="0.2">
      <c r="B35" s="48" t="s">
        <v>94</v>
      </c>
      <c r="C35" s="437" t="s">
        <v>101</v>
      </c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7"/>
      <c r="R35" s="432">
        <f>'שורות 21-1'!R35:AD35</f>
        <v>0</v>
      </c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13" t="s">
        <v>79</v>
      </c>
      <c r="AF35" s="183"/>
      <c r="AG35" s="183"/>
      <c r="AH35" s="183"/>
      <c r="AI35" s="183"/>
      <c r="AJ35" s="183"/>
      <c r="AK35" s="183"/>
      <c r="AL35" s="183"/>
      <c r="AM35" s="183"/>
      <c r="AN35" s="183"/>
    </row>
    <row r="36" spans="1:40" ht="7.5" customHeight="1" x14ac:dyDescent="0.2">
      <c r="B36" s="4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F36" s="114"/>
      <c r="AG36" s="114"/>
      <c r="AH36" s="114"/>
      <c r="AI36" s="18"/>
      <c r="AJ36" s="18"/>
      <c r="AK36" s="114"/>
      <c r="AL36" s="114"/>
      <c r="AM36" s="114"/>
      <c r="AN36" s="114"/>
    </row>
    <row r="37" spans="1:40" x14ac:dyDescent="0.2">
      <c r="B37" s="48" t="s">
        <v>97</v>
      </c>
      <c r="C37" s="437" t="s">
        <v>58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7"/>
      <c r="R37" s="432">
        <f>'שורות 21-1'!R37:AD37</f>
        <v>0</v>
      </c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3"/>
      <c r="AE37" s="13" t="s">
        <v>79</v>
      </c>
      <c r="AF37" s="183"/>
      <c r="AG37" s="183"/>
      <c r="AH37" s="183"/>
      <c r="AI37" s="183"/>
      <c r="AJ37" s="183"/>
      <c r="AK37" s="183"/>
      <c r="AL37" s="183"/>
      <c r="AM37" s="183"/>
      <c r="AN37" s="183"/>
    </row>
    <row r="38" spans="1:40" ht="7.5" customHeight="1" x14ac:dyDescent="0.2">
      <c r="B38" s="48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F38" s="114"/>
      <c r="AG38" s="114"/>
      <c r="AH38" s="114"/>
      <c r="AI38" s="18"/>
      <c r="AJ38" s="18"/>
      <c r="AK38" s="114"/>
      <c r="AL38" s="114"/>
      <c r="AM38" s="114"/>
      <c r="AN38" s="114"/>
    </row>
    <row r="39" spans="1:40" x14ac:dyDescent="0.2">
      <c r="B39" s="48" t="s">
        <v>128</v>
      </c>
      <c r="C39" s="437" t="s">
        <v>59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7"/>
      <c r="R39" s="432">
        <f>'שורות 21-1'!R39:AD39</f>
        <v>0</v>
      </c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3"/>
      <c r="AE39" s="13" t="s">
        <v>79</v>
      </c>
      <c r="AF39" s="183"/>
      <c r="AG39" s="183"/>
      <c r="AH39" s="183"/>
      <c r="AI39" s="183"/>
      <c r="AJ39" s="183"/>
      <c r="AK39" s="183"/>
      <c r="AL39" s="183"/>
      <c r="AM39" s="183"/>
      <c r="AN39" s="183"/>
    </row>
    <row r="40" spans="1:40" x14ac:dyDescent="0.2"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6"/>
      <c r="AF40" s="114"/>
      <c r="AG40" s="114"/>
      <c r="AH40" s="114"/>
      <c r="AI40" s="18"/>
      <c r="AJ40" s="18"/>
      <c r="AK40" s="114"/>
      <c r="AL40" s="114"/>
      <c r="AM40" s="114"/>
      <c r="AN40" s="114"/>
    </row>
    <row r="41" spans="1:40" x14ac:dyDescent="0.2">
      <c r="A41" s="2"/>
      <c r="B41" s="48"/>
      <c r="C41" s="302" t="s">
        <v>72</v>
      </c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4"/>
      <c r="R41" s="424" t="s">
        <v>102</v>
      </c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762"/>
      <c r="AE41" s="57"/>
      <c r="AF41" s="57"/>
      <c r="AG41" s="57"/>
      <c r="AH41" s="114"/>
      <c r="AI41" s="114"/>
      <c r="AJ41" s="114"/>
      <c r="AK41" s="114"/>
      <c r="AL41" s="114"/>
      <c r="AM41" s="114"/>
      <c r="AN41" s="114"/>
    </row>
    <row r="42" spans="1:40" x14ac:dyDescent="0.2">
      <c r="A42" s="2"/>
      <c r="B42" s="48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114"/>
      <c r="AI42" s="114"/>
      <c r="AJ42" s="114"/>
      <c r="AK42" s="114"/>
      <c r="AL42" s="114"/>
      <c r="AM42" s="114"/>
      <c r="AN42" s="114"/>
    </row>
    <row r="43" spans="1:40" ht="16.5" customHeight="1" x14ac:dyDescent="0.2">
      <c r="A43" s="421" t="s">
        <v>103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317"/>
      <c r="AG43" s="317"/>
      <c r="AH43" s="114"/>
      <c r="AI43" s="114"/>
      <c r="AJ43" s="114"/>
      <c r="AK43" s="114"/>
      <c r="AL43" s="114"/>
      <c r="AM43" s="114"/>
      <c r="AN43" s="114"/>
    </row>
    <row r="44" spans="1:40" ht="5.2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114"/>
      <c r="AI44" s="114"/>
      <c r="AJ44" s="114"/>
      <c r="AK44" s="114"/>
      <c r="AL44" s="114"/>
      <c r="AM44" s="114"/>
      <c r="AN44" s="114"/>
    </row>
    <row r="45" spans="1:40" ht="16.5" customHeight="1" x14ac:dyDescent="0.2">
      <c r="A45" s="421" t="s">
        <v>82</v>
      </c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317"/>
      <c r="AG45" s="317"/>
      <c r="AH45" s="114"/>
      <c r="AI45" s="114"/>
      <c r="AJ45" s="114"/>
      <c r="AK45" s="114"/>
      <c r="AL45" s="114"/>
      <c r="AM45" s="114"/>
      <c r="AN45" s="114"/>
    </row>
    <row r="46" spans="1:40" ht="16.5" customHeight="1" x14ac:dyDescent="0.2">
      <c r="B46" s="50"/>
      <c r="C46" s="7" t="s">
        <v>96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1"/>
      <c r="AJ46" s="61"/>
      <c r="AK46" s="50"/>
    </row>
    <row r="47" spans="1:40" ht="16.5" customHeight="1" x14ac:dyDescent="0.2">
      <c r="B47" s="420" t="s">
        <v>49</v>
      </c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305"/>
      <c r="AI47" s="305"/>
      <c r="AJ47" s="305"/>
      <c r="AK47" s="305"/>
      <c r="AL47" s="305"/>
      <c r="AM47" s="305"/>
      <c r="AN47" s="305"/>
    </row>
    <row r="48" spans="1:40" ht="7.5" customHeight="1" x14ac:dyDescent="0.2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62"/>
      <c r="AJ48" s="62"/>
      <c r="AK48" s="51"/>
      <c r="AL48" s="114"/>
      <c r="AM48" s="114"/>
      <c r="AN48" s="114"/>
    </row>
    <row r="49" spans="1:40" x14ac:dyDescent="0.2">
      <c r="B49" s="48" t="s">
        <v>70</v>
      </c>
      <c r="C49" s="437" t="s">
        <v>88</v>
      </c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9"/>
      <c r="R49" s="753">
        <f>'שורות 21-1'!R49:AD49</f>
        <v>0</v>
      </c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42" t="str">
        <f>'שורות 21-1'!AE49:AF49</f>
        <v>% שכר לתשלום</v>
      </c>
      <c r="AF49" s="743"/>
      <c r="AG49" s="177" t="s">
        <v>39</v>
      </c>
      <c r="AH49" s="178"/>
      <c r="AI49" s="178"/>
      <c r="AJ49" s="178"/>
      <c r="AK49" s="741"/>
      <c r="AL49" s="741"/>
      <c r="AM49" s="301"/>
      <c r="AN49" s="187"/>
    </row>
    <row r="50" spans="1:40" ht="7.5" customHeight="1" x14ac:dyDescent="0.2">
      <c r="B50" s="48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32"/>
      <c r="AI50" s="33"/>
      <c r="AJ50" s="33"/>
      <c r="AK50" s="32"/>
      <c r="AL50" s="123"/>
      <c r="AM50" s="123"/>
      <c r="AN50" s="123"/>
    </row>
    <row r="51" spans="1:40" x14ac:dyDescent="0.2">
      <c r="B51" s="48" t="s">
        <v>69</v>
      </c>
      <c r="C51" s="437" t="s">
        <v>104</v>
      </c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9"/>
      <c r="R51" s="429" t="str">
        <f>'שורות 21-1'!R51:AD51</f>
        <v>סוג החשבון</v>
      </c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307"/>
      <c r="AH51" s="180"/>
      <c r="AI51" s="180"/>
      <c r="AJ51" s="180"/>
      <c r="AK51" s="180"/>
      <c r="AL51" s="180"/>
      <c r="AM51" s="180"/>
      <c r="AN51" s="180"/>
    </row>
    <row r="52" spans="1:40" ht="7.5" customHeight="1" x14ac:dyDescent="0.2">
      <c r="B52" s="48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32"/>
      <c r="AI52" s="33"/>
      <c r="AJ52" s="33"/>
      <c r="AK52" s="32"/>
      <c r="AL52" s="123"/>
      <c r="AM52" s="123"/>
      <c r="AN52" s="123"/>
    </row>
    <row r="53" spans="1:40" x14ac:dyDescent="0.2">
      <c r="B53" s="48" t="s">
        <v>73</v>
      </c>
      <c r="C53" s="437" t="s">
        <v>85</v>
      </c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9"/>
      <c r="R53" s="803">
        <f>'שורות 21-1'!R53:AD53</f>
        <v>0</v>
      </c>
      <c r="S53" s="804"/>
      <c r="T53" s="804"/>
      <c r="U53" s="804"/>
      <c r="V53" s="804"/>
      <c r="W53" s="804"/>
      <c r="X53" s="804"/>
      <c r="Y53" s="804"/>
      <c r="Z53" s="804"/>
      <c r="AA53" s="804"/>
      <c r="AB53" s="804"/>
      <c r="AC53" s="804"/>
      <c r="AD53" s="804"/>
      <c r="AE53" s="306"/>
      <c r="AF53" s="306"/>
      <c r="AG53" s="306"/>
      <c r="AH53" s="181"/>
      <c r="AI53" s="181"/>
      <c r="AJ53" s="181"/>
      <c r="AK53" s="181"/>
      <c r="AL53" s="181"/>
      <c r="AM53" s="181"/>
      <c r="AN53" s="181"/>
    </row>
    <row r="54" spans="1:40" ht="7.5" customHeight="1" x14ac:dyDescent="0.2">
      <c r="B54" s="48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32"/>
      <c r="AI54" s="33"/>
      <c r="AJ54" s="33"/>
      <c r="AK54" s="32"/>
      <c r="AL54" s="123"/>
      <c r="AM54" s="123"/>
      <c r="AN54" s="123"/>
    </row>
    <row r="55" spans="1:40" x14ac:dyDescent="0.2">
      <c r="B55" s="48" t="s">
        <v>74</v>
      </c>
      <c r="C55" s="777" t="s">
        <v>86</v>
      </c>
      <c r="D55" s="778"/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9"/>
      <c r="R55" s="803">
        <f>'שורות 21-1'!R55:AD55</f>
        <v>0</v>
      </c>
      <c r="S55" s="804"/>
      <c r="T55" s="804"/>
      <c r="U55" s="804"/>
      <c r="V55" s="804"/>
      <c r="W55" s="804"/>
      <c r="X55" s="804"/>
      <c r="Y55" s="804"/>
      <c r="Z55" s="804"/>
      <c r="AA55" s="804"/>
      <c r="AB55" s="804"/>
      <c r="AC55" s="804"/>
      <c r="AD55" s="804"/>
      <c r="AE55" s="306"/>
      <c r="AF55" s="306"/>
      <c r="AG55" s="306"/>
      <c r="AH55" s="181"/>
      <c r="AI55" s="181"/>
      <c r="AJ55" s="181"/>
      <c r="AK55" s="181"/>
      <c r="AL55" s="181"/>
      <c r="AM55" s="181"/>
      <c r="AN55" s="181"/>
    </row>
    <row r="56" spans="1:40" ht="7.5" customHeight="1" x14ac:dyDescent="0.2">
      <c r="B56" s="48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1"/>
      <c r="S56" s="51"/>
      <c r="T56" s="51"/>
      <c r="U56" s="51"/>
      <c r="V56" s="51"/>
      <c r="W56" s="51"/>
      <c r="X56" s="51"/>
      <c r="Y56" s="51"/>
      <c r="Z56" s="63"/>
      <c r="AA56" s="63"/>
      <c r="AB56" s="63"/>
      <c r="AC56" s="63"/>
      <c r="AD56" s="63"/>
      <c r="AE56" s="51"/>
      <c r="AF56" s="51"/>
      <c r="AG56" s="51"/>
      <c r="AH56" s="32"/>
      <c r="AI56" s="33"/>
      <c r="AJ56" s="33"/>
      <c r="AK56" s="32"/>
      <c r="AL56" s="123"/>
      <c r="AM56" s="123"/>
      <c r="AN56" s="123"/>
    </row>
    <row r="57" spans="1:40" ht="19.5" customHeight="1" x14ac:dyDescent="0.2">
      <c r="B57" s="48" t="s">
        <v>75</v>
      </c>
      <c r="C57" s="437" t="s">
        <v>61</v>
      </c>
      <c r="D57" s="438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9"/>
      <c r="R57" s="432">
        <f>'שורות 21-1'!R57:Y57</f>
        <v>0</v>
      </c>
      <c r="S57" s="432"/>
      <c r="T57" s="432"/>
      <c r="U57" s="432"/>
      <c r="V57" s="432"/>
      <c r="W57" s="432"/>
      <c r="X57" s="432"/>
      <c r="Y57" s="432"/>
      <c r="Z57" s="398" t="s">
        <v>62</v>
      </c>
      <c r="AA57" s="399"/>
      <c r="AB57" s="399"/>
      <c r="AC57" s="399"/>
      <c r="AD57" s="400"/>
      <c r="AE57" s="431">
        <f>'שורות 21-1'!AE57:AG57</f>
        <v>0</v>
      </c>
      <c r="AF57" s="432"/>
      <c r="AG57" s="433"/>
      <c r="AH57" s="182"/>
      <c r="AI57" s="182"/>
      <c r="AJ57" s="182"/>
      <c r="AK57" s="182"/>
      <c r="AL57" s="182"/>
      <c r="AM57" s="182"/>
      <c r="AN57" s="182"/>
    </row>
    <row r="58" spans="1:40" ht="7.5" customHeight="1" x14ac:dyDescent="0.2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1"/>
      <c r="Y58" s="51"/>
      <c r="Z58" s="51"/>
      <c r="AA58" s="51"/>
      <c r="AB58" s="64"/>
      <c r="AC58" s="51"/>
      <c r="AD58" s="51"/>
      <c r="AE58" s="51"/>
      <c r="AF58" s="51"/>
      <c r="AG58" s="51"/>
      <c r="AH58" s="32"/>
      <c r="AI58" s="33"/>
      <c r="AJ58" s="33"/>
      <c r="AK58" s="32"/>
      <c r="AL58" s="123"/>
      <c r="AM58" s="123"/>
      <c r="AN58" s="123"/>
    </row>
    <row r="59" spans="1:40" ht="19.5" customHeight="1" x14ac:dyDescent="0.2">
      <c r="B59" s="48" t="s">
        <v>76</v>
      </c>
      <c r="C59" s="738" t="s">
        <v>81</v>
      </c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40"/>
      <c r="R59" s="65" t="s">
        <v>77</v>
      </c>
      <c r="S59" s="776">
        <f>'שורות 21-1'!S59:AA59</f>
        <v>0</v>
      </c>
      <c r="T59" s="427"/>
      <c r="U59" s="427"/>
      <c r="V59" s="427"/>
      <c r="W59" s="427"/>
      <c r="X59" s="427"/>
      <c r="Y59" s="427"/>
      <c r="Z59" s="427"/>
      <c r="AA59" s="428"/>
      <c r="AB59" s="65" t="s">
        <v>78</v>
      </c>
      <c r="AC59" s="326" t="s">
        <v>108</v>
      </c>
      <c r="AD59" s="426">
        <f>'שורות 21-1'!AD59:AG59</f>
        <v>0</v>
      </c>
      <c r="AE59" s="427"/>
      <c r="AF59" s="427"/>
      <c r="AG59" s="428"/>
      <c r="AH59" s="180"/>
      <c r="AI59" s="180"/>
      <c r="AJ59" s="180"/>
      <c r="AK59" s="180"/>
      <c r="AL59" s="180"/>
      <c r="AM59" s="180"/>
      <c r="AN59" s="180"/>
    </row>
    <row r="60" spans="1:40" ht="7.5" customHeight="1" x14ac:dyDescent="0.2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6"/>
      <c r="AF60" s="56"/>
      <c r="AG60" s="56"/>
      <c r="AH60" s="123"/>
      <c r="AI60" s="94"/>
      <c r="AJ60" s="94"/>
      <c r="AK60" s="123"/>
      <c r="AL60" s="123"/>
      <c r="AM60" s="123"/>
      <c r="AN60" s="123"/>
    </row>
    <row r="61" spans="1:40" x14ac:dyDescent="0.2">
      <c r="A61" s="2"/>
      <c r="B61" s="38"/>
      <c r="C61" s="398" t="s">
        <v>80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0"/>
      <c r="R61" s="424" t="str">
        <f>R41</f>
        <v xml:space="preserve">בעת מילוי הטופס יש לרשום מידע בלתי מסווג בלבד </v>
      </c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57"/>
      <c r="AI61" s="57"/>
      <c r="AJ61" s="57"/>
      <c r="AK61" s="57"/>
      <c r="AL61" s="57"/>
      <c r="AM61" s="57"/>
      <c r="AN61" s="57"/>
    </row>
    <row r="62" spans="1:40" x14ac:dyDescent="0.2">
      <c r="B62" s="50"/>
    </row>
    <row r="63" spans="1:40" x14ac:dyDescent="0.2">
      <c r="B63" s="734" t="s">
        <v>60</v>
      </c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34"/>
      <c r="V63" s="734"/>
      <c r="W63" s="734"/>
      <c r="X63" s="734"/>
      <c r="Y63" s="734"/>
      <c r="Z63" s="734"/>
      <c r="AA63" s="734"/>
      <c r="AB63" s="734"/>
      <c r="AC63" s="734"/>
      <c r="AD63" s="734"/>
      <c r="AE63" s="734"/>
      <c r="AF63" s="734"/>
      <c r="AG63" s="734"/>
      <c r="AH63" s="734"/>
      <c r="AI63" s="734"/>
      <c r="AJ63" s="734"/>
      <c r="AK63" s="734"/>
      <c r="AL63" s="734"/>
      <c r="AM63" s="734"/>
      <c r="AN63" s="734"/>
    </row>
    <row r="64" spans="1:40" ht="7.5" customHeight="1" x14ac:dyDescent="0.2">
      <c r="B64" s="50"/>
      <c r="C64" s="50"/>
      <c r="D64" s="50"/>
      <c r="E64" s="50"/>
      <c r="F64" s="50"/>
      <c r="G64" s="50"/>
      <c r="H64" s="50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1"/>
      <c r="T64" s="51"/>
      <c r="U64" s="51"/>
      <c r="V64" s="66"/>
      <c r="W64" s="66"/>
      <c r="X64" s="66"/>
      <c r="Y64" s="66"/>
      <c r="Z64" s="51"/>
      <c r="AA64" s="51"/>
      <c r="AB64" s="51"/>
      <c r="AC64" s="51"/>
      <c r="AD64" s="51"/>
      <c r="AE64" s="66"/>
      <c r="AF64" s="66"/>
      <c r="AG64" s="66"/>
      <c r="AH64" s="51"/>
      <c r="AI64" s="62"/>
      <c r="AJ64" s="62"/>
      <c r="AK64" s="51"/>
      <c r="AL64" s="114"/>
      <c r="AM64" s="114"/>
      <c r="AN64" s="114"/>
    </row>
    <row r="65" spans="1:46" x14ac:dyDescent="0.2">
      <c r="C65" s="398" t="s">
        <v>52</v>
      </c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400"/>
      <c r="V65" s="436">
        <f>'שורות 21-1'!V65:Y65</f>
        <v>0</v>
      </c>
      <c r="W65" s="436"/>
      <c r="X65" s="436"/>
      <c r="Y65" s="436"/>
      <c r="Z65" s="398" t="s">
        <v>53</v>
      </c>
      <c r="AA65" s="399"/>
      <c r="AB65" s="399"/>
      <c r="AC65" s="399"/>
      <c r="AD65" s="400"/>
      <c r="AE65" s="431">
        <f>'שורות 21-1'!AE65:AG65</f>
        <v>0</v>
      </c>
      <c r="AF65" s="432"/>
      <c r="AG65" s="433"/>
      <c r="AH65" s="51"/>
      <c r="AI65" s="51"/>
      <c r="AJ65" s="51"/>
      <c r="AK65" s="51"/>
      <c r="AL65" s="51"/>
      <c r="AM65" s="51"/>
      <c r="AN65" s="51"/>
    </row>
    <row r="66" spans="1:46" ht="7.5" customHeight="1" x14ac:dyDescent="0.2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2"/>
      <c r="AF66" s="52"/>
      <c r="AG66" s="52"/>
      <c r="AH66" s="51"/>
      <c r="AI66" s="62"/>
      <c r="AJ66" s="62"/>
      <c r="AK66" s="51"/>
      <c r="AL66" s="114"/>
      <c r="AM66" s="114"/>
      <c r="AN66" s="114"/>
    </row>
    <row r="68" spans="1:46" ht="36" customHeight="1" x14ac:dyDescent="0.2">
      <c r="B68" s="397" t="s">
        <v>131</v>
      </c>
      <c r="C68" s="397" t="s">
        <v>119</v>
      </c>
      <c r="D68" s="384" t="s">
        <v>148</v>
      </c>
      <c r="E68" s="384"/>
      <c r="F68" s="384"/>
      <c r="G68" s="384"/>
      <c r="H68" s="384"/>
      <c r="I68" s="384"/>
      <c r="J68" s="384"/>
      <c r="K68" s="384"/>
      <c r="L68" s="384"/>
      <c r="M68" s="397" t="s">
        <v>150</v>
      </c>
      <c r="N68" s="397"/>
      <c r="O68" s="735" t="s">
        <v>151</v>
      </c>
      <c r="P68" s="735"/>
      <c r="Q68" s="735"/>
      <c r="R68" s="735"/>
      <c r="S68" s="735" t="s">
        <v>163</v>
      </c>
      <c r="T68" s="735"/>
      <c r="U68" s="735"/>
      <c r="V68" s="735"/>
      <c r="W68" s="735"/>
      <c r="X68" s="735"/>
      <c r="Y68" s="735"/>
      <c r="Z68" s="434" t="s">
        <v>165</v>
      </c>
      <c r="AA68" s="434"/>
      <c r="AB68" s="434"/>
      <c r="AC68" s="434"/>
      <c r="AD68" s="434"/>
      <c r="AE68" s="434" t="s">
        <v>154</v>
      </c>
      <c r="AF68" s="434"/>
      <c r="AG68" s="434"/>
      <c r="AH68" s="404" t="s">
        <v>164</v>
      </c>
      <c r="AI68" s="404"/>
      <c r="AJ68" s="404" t="s">
        <v>153</v>
      </c>
      <c r="AK68" s="404"/>
      <c r="AL68" s="404" t="s">
        <v>149</v>
      </c>
      <c r="AM68" s="404"/>
      <c r="AN68" s="404"/>
      <c r="AO68" s="404" t="s">
        <v>166</v>
      </c>
      <c r="AS68" s="388" t="s">
        <v>147</v>
      </c>
      <c r="AT68" s="389"/>
    </row>
    <row r="69" spans="1:46" ht="28.5" customHeight="1" x14ac:dyDescent="0.2">
      <c r="B69" s="397"/>
      <c r="C69" s="397"/>
      <c r="D69" s="384"/>
      <c r="E69" s="384"/>
      <c r="F69" s="384"/>
      <c r="G69" s="384"/>
      <c r="H69" s="384"/>
      <c r="I69" s="384"/>
      <c r="J69" s="384"/>
      <c r="K69" s="384"/>
      <c r="L69" s="384"/>
      <c r="M69" s="397"/>
      <c r="N69" s="397"/>
      <c r="O69" s="735"/>
      <c r="P69" s="735"/>
      <c r="Q69" s="735"/>
      <c r="R69" s="735"/>
      <c r="S69" s="735"/>
      <c r="T69" s="735"/>
      <c r="U69" s="735"/>
      <c r="V69" s="735"/>
      <c r="W69" s="735"/>
      <c r="X69" s="735"/>
      <c r="Y69" s="735"/>
      <c r="Z69" s="435"/>
      <c r="AA69" s="435"/>
      <c r="AB69" s="435"/>
      <c r="AC69" s="435"/>
      <c r="AD69" s="435"/>
      <c r="AE69" s="435"/>
      <c r="AF69" s="435"/>
      <c r="AG69" s="435"/>
      <c r="AH69" s="404"/>
      <c r="AI69" s="404"/>
      <c r="AJ69" s="404"/>
      <c r="AK69" s="404"/>
      <c r="AL69" s="404"/>
      <c r="AM69" s="404"/>
      <c r="AN69" s="404"/>
      <c r="AO69" s="404"/>
      <c r="AS69" s="390"/>
      <c r="AT69" s="391"/>
    </row>
    <row r="70" spans="1:46" x14ac:dyDescent="0.2">
      <c r="B70" s="300" t="s">
        <v>5</v>
      </c>
      <c r="C70" s="362" t="s">
        <v>6</v>
      </c>
      <c r="D70" s="384" t="s">
        <v>10</v>
      </c>
      <c r="E70" s="384"/>
      <c r="F70" s="384"/>
      <c r="G70" s="384"/>
      <c r="H70" s="384"/>
      <c r="I70" s="384"/>
      <c r="J70" s="384"/>
      <c r="K70" s="384"/>
      <c r="L70" s="384"/>
      <c r="M70" s="384" t="s">
        <v>7</v>
      </c>
      <c r="N70" s="384"/>
      <c r="O70" s="384" t="s">
        <v>8</v>
      </c>
      <c r="P70" s="384"/>
      <c r="Q70" s="384"/>
      <c r="R70" s="384"/>
      <c r="S70" s="731" t="s">
        <v>171</v>
      </c>
      <c r="T70" s="732"/>
      <c r="U70" s="732"/>
      <c r="V70" s="732"/>
      <c r="W70" s="732"/>
      <c r="X70" s="732"/>
      <c r="Y70" s="733"/>
      <c r="Z70" s="401" t="s">
        <v>132</v>
      </c>
      <c r="AA70" s="402"/>
      <c r="AB70" s="402"/>
      <c r="AC70" s="402"/>
      <c r="AD70" s="403"/>
      <c r="AE70" s="394" t="s">
        <v>24</v>
      </c>
      <c r="AF70" s="394"/>
      <c r="AG70" s="395"/>
      <c r="AH70" s="384" t="s">
        <v>25</v>
      </c>
      <c r="AI70" s="384"/>
      <c r="AJ70" s="384" t="s">
        <v>26</v>
      </c>
      <c r="AK70" s="384"/>
      <c r="AL70" s="384" t="s">
        <v>144</v>
      </c>
      <c r="AM70" s="384"/>
      <c r="AN70" s="384"/>
      <c r="AO70" s="365" t="s">
        <v>167</v>
      </c>
      <c r="AS70" s="392" t="s">
        <v>23</v>
      </c>
      <c r="AT70" s="393"/>
    </row>
    <row r="71" spans="1:46" s="68" customFormat="1" ht="18.75" x14ac:dyDescent="0.3">
      <c r="A71" s="67"/>
      <c r="B71" s="273">
        <v>85</v>
      </c>
      <c r="C71" s="219" t="s">
        <v>155</v>
      </c>
      <c r="D71" s="805" t="s">
        <v>157</v>
      </c>
      <c r="E71" s="805"/>
      <c r="F71" s="805"/>
      <c r="G71" s="805"/>
      <c r="H71" s="805"/>
      <c r="I71" s="805"/>
      <c r="J71" s="805"/>
      <c r="K71" s="805"/>
      <c r="L71" s="805"/>
      <c r="M71" s="806">
        <f>'שורות 84-64'!M92:N92</f>
        <v>0</v>
      </c>
      <c r="N71" s="806"/>
      <c r="O71" s="807"/>
      <c r="P71" s="807"/>
      <c r="Q71" s="807"/>
      <c r="R71" s="807"/>
      <c r="S71" s="808">
        <f>'שורות 84-64'!S92:Y92</f>
        <v>0</v>
      </c>
      <c r="T71" s="808"/>
      <c r="U71" s="808"/>
      <c r="V71" s="808"/>
      <c r="W71" s="808"/>
      <c r="X71" s="808"/>
      <c r="Y71" s="808"/>
      <c r="Z71" s="396">
        <f>'שורות 84-64'!Z92:AD92</f>
        <v>0</v>
      </c>
      <c r="AA71" s="396"/>
      <c r="AB71" s="396"/>
      <c r="AC71" s="396"/>
      <c r="AD71" s="396"/>
      <c r="AE71" s="396">
        <f>'שורות 84-64'!AE92:AG92</f>
        <v>0</v>
      </c>
      <c r="AF71" s="396"/>
      <c r="AG71" s="396"/>
      <c r="AH71" s="396">
        <f>'שורות 84-64'!AH92:AI92</f>
        <v>0</v>
      </c>
      <c r="AI71" s="396"/>
      <c r="AJ71" s="809"/>
      <c r="AK71" s="809"/>
      <c r="AL71" s="396">
        <f>'שורות 84-64'!AL92:AN92</f>
        <v>0</v>
      </c>
      <c r="AM71" s="396"/>
      <c r="AN71" s="396"/>
      <c r="AO71" s="368">
        <f>'שורות 84-64'!AO92</f>
        <v>0</v>
      </c>
      <c r="AS71" s="381">
        <f>'שורות 84-64'!AS92:AT92</f>
        <v>0</v>
      </c>
      <c r="AT71" s="383"/>
    </row>
    <row r="72" spans="1:46" s="68" customFormat="1" ht="18.75" x14ac:dyDescent="0.3">
      <c r="A72" s="67"/>
      <c r="B72" s="175">
        <v>86</v>
      </c>
      <c r="C72" s="176"/>
      <c r="D72" s="720"/>
      <c r="E72" s="720"/>
      <c r="F72" s="720"/>
      <c r="G72" s="720"/>
      <c r="H72" s="720"/>
      <c r="I72" s="720"/>
      <c r="J72" s="720"/>
      <c r="K72" s="720"/>
      <c r="L72" s="720"/>
      <c r="M72" s="725"/>
      <c r="N72" s="725"/>
      <c r="O72" s="417"/>
      <c r="P72" s="417"/>
      <c r="Q72" s="417"/>
      <c r="R72" s="417"/>
      <c r="S72" s="416" t="str">
        <f t="shared" ref="S72" si="0">IF(M72="","",M72*O72*(1-AJ72))</f>
        <v/>
      </c>
      <c r="T72" s="416"/>
      <c r="U72" s="416"/>
      <c r="V72" s="416"/>
      <c r="W72" s="416"/>
      <c r="X72" s="416"/>
      <c r="Y72" s="416"/>
      <c r="Z72" s="385"/>
      <c r="AA72" s="385"/>
      <c r="AB72" s="385"/>
      <c r="AC72" s="385"/>
      <c r="AD72" s="385"/>
      <c r="AE72" s="385"/>
      <c r="AF72" s="385"/>
      <c r="AG72" s="385"/>
      <c r="AH72" s="396" t="str">
        <f t="shared" ref="AH72" si="1">IF(AL72="","",IF(AJ72="",AL72,AL72/(1-AJ72)))</f>
        <v/>
      </c>
      <c r="AI72" s="396"/>
      <c r="AJ72" s="414"/>
      <c r="AK72" s="414"/>
      <c r="AL72" s="381" t="str">
        <f t="shared" ref="AL72" si="2">IF(S72="","",IF($AE$49=95%,95%*(S72-Z72),IF($AE$49=100%,S72-AE72,0)))</f>
        <v/>
      </c>
      <c r="AM72" s="382"/>
      <c r="AN72" s="383"/>
      <c r="AO72" s="368" t="str">
        <f t="shared" ref="AO72:AO91" si="3">IF(D72="","",M72-S72/(1-AJ72))</f>
        <v/>
      </c>
      <c r="AS72" s="386" t="str">
        <f>IF(AJ72="","",AE72/(1-AJ72))</f>
        <v/>
      </c>
      <c r="AT72" s="387"/>
    </row>
    <row r="73" spans="1:46" s="68" customFormat="1" ht="18.75" x14ac:dyDescent="0.3">
      <c r="A73" s="67"/>
      <c r="B73" s="175">
        <v>87</v>
      </c>
      <c r="C73" s="176"/>
      <c r="D73" s="720"/>
      <c r="E73" s="720"/>
      <c r="F73" s="720"/>
      <c r="G73" s="720"/>
      <c r="H73" s="720"/>
      <c r="I73" s="720"/>
      <c r="J73" s="720"/>
      <c r="K73" s="720"/>
      <c r="L73" s="720"/>
      <c r="M73" s="725"/>
      <c r="N73" s="725"/>
      <c r="O73" s="417"/>
      <c r="P73" s="417"/>
      <c r="Q73" s="417"/>
      <c r="R73" s="417"/>
      <c r="S73" s="416" t="str">
        <f t="shared" ref="S73:S91" si="4">IF(M73="","",M73*O73*(1-AJ73))</f>
        <v/>
      </c>
      <c r="T73" s="416"/>
      <c r="U73" s="416"/>
      <c r="V73" s="416"/>
      <c r="W73" s="416"/>
      <c r="X73" s="416"/>
      <c r="Y73" s="416"/>
      <c r="Z73" s="385"/>
      <c r="AA73" s="385"/>
      <c r="AB73" s="385"/>
      <c r="AC73" s="385"/>
      <c r="AD73" s="385"/>
      <c r="AE73" s="385"/>
      <c r="AF73" s="385"/>
      <c r="AG73" s="385"/>
      <c r="AH73" s="396" t="str">
        <f t="shared" ref="AH73:AH91" si="5">IF(AL73="","",IF(AJ73="",AL73,AL73/(1-AJ73)))</f>
        <v/>
      </c>
      <c r="AI73" s="396"/>
      <c r="AJ73" s="414"/>
      <c r="AK73" s="414"/>
      <c r="AL73" s="381" t="str">
        <f t="shared" ref="AL73:AL91" si="6">IF(S73="","",IF($AE$49=95%,95%*(S73-Z73),IF($AE$49=100%,S73-AE73,0)))</f>
        <v/>
      </c>
      <c r="AM73" s="382"/>
      <c r="AN73" s="383"/>
      <c r="AO73" s="368" t="str">
        <f t="shared" si="3"/>
        <v/>
      </c>
      <c r="AS73" s="386" t="str">
        <f t="shared" ref="AS73:AS91" si="7">IF(AJ73="","",AE73/(1-AJ73))</f>
        <v/>
      </c>
      <c r="AT73" s="387"/>
    </row>
    <row r="74" spans="1:46" s="68" customFormat="1" ht="18.75" x14ac:dyDescent="0.3">
      <c r="A74" s="67"/>
      <c r="B74" s="175">
        <v>88</v>
      </c>
      <c r="C74" s="176"/>
      <c r="D74" s="720"/>
      <c r="E74" s="720"/>
      <c r="F74" s="720"/>
      <c r="G74" s="720"/>
      <c r="H74" s="720"/>
      <c r="I74" s="720"/>
      <c r="J74" s="720"/>
      <c r="K74" s="720"/>
      <c r="L74" s="720"/>
      <c r="M74" s="725"/>
      <c r="N74" s="725"/>
      <c r="O74" s="417"/>
      <c r="P74" s="417"/>
      <c r="Q74" s="417"/>
      <c r="R74" s="417"/>
      <c r="S74" s="416" t="str">
        <f t="shared" si="4"/>
        <v/>
      </c>
      <c r="T74" s="416"/>
      <c r="U74" s="416"/>
      <c r="V74" s="416"/>
      <c r="W74" s="416"/>
      <c r="X74" s="416"/>
      <c r="Y74" s="416"/>
      <c r="Z74" s="385"/>
      <c r="AA74" s="385"/>
      <c r="AB74" s="385"/>
      <c r="AC74" s="385"/>
      <c r="AD74" s="385"/>
      <c r="AE74" s="385"/>
      <c r="AF74" s="385"/>
      <c r="AG74" s="385"/>
      <c r="AH74" s="396" t="str">
        <f t="shared" si="5"/>
        <v/>
      </c>
      <c r="AI74" s="396"/>
      <c r="AJ74" s="414"/>
      <c r="AK74" s="414"/>
      <c r="AL74" s="381" t="str">
        <f t="shared" si="6"/>
        <v/>
      </c>
      <c r="AM74" s="382"/>
      <c r="AN74" s="383"/>
      <c r="AO74" s="368" t="str">
        <f t="shared" si="3"/>
        <v/>
      </c>
      <c r="AS74" s="386" t="str">
        <f t="shared" si="7"/>
        <v/>
      </c>
      <c r="AT74" s="387"/>
    </row>
    <row r="75" spans="1:46" s="68" customFormat="1" ht="18.75" x14ac:dyDescent="0.3">
      <c r="A75" s="67"/>
      <c r="B75" s="175">
        <v>89</v>
      </c>
      <c r="C75" s="176"/>
      <c r="D75" s="720"/>
      <c r="E75" s="720"/>
      <c r="F75" s="720"/>
      <c r="G75" s="720"/>
      <c r="H75" s="720"/>
      <c r="I75" s="720"/>
      <c r="J75" s="720"/>
      <c r="K75" s="720"/>
      <c r="L75" s="720"/>
      <c r="M75" s="725"/>
      <c r="N75" s="725"/>
      <c r="O75" s="417"/>
      <c r="P75" s="417"/>
      <c r="Q75" s="417"/>
      <c r="R75" s="417"/>
      <c r="S75" s="416" t="str">
        <f t="shared" si="4"/>
        <v/>
      </c>
      <c r="T75" s="416"/>
      <c r="U75" s="416"/>
      <c r="V75" s="416"/>
      <c r="W75" s="416"/>
      <c r="X75" s="416"/>
      <c r="Y75" s="416"/>
      <c r="Z75" s="385"/>
      <c r="AA75" s="385"/>
      <c r="AB75" s="385"/>
      <c r="AC75" s="385"/>
      <c r="AD75" s="385"/>
      <c r="AE75" s="385"/>
      <c r="AF75" s="385"/>
      <c r="AG75" s="385"/>
      <c r="AH75" s="396" t="str">
        <f t="shared" si="5"/>
        <v/>
      </c>
      <c r="AI75" s="396"/>
      <c r="AJ75" s="414"/>
      <c r="AK75" s="414"/>
      <c r="AL75" s="381" t="str">
        <f t="shared" si="6"/>
        <v/>
      </c>
      <c r="AM75" s="382"/>
      <c r="AN75" s="383"/>
      <c r="AO75" s="368" t="str">
        <f t="shared" si="3"/>
        <v/>
      </c>
      <c r="AS75" s="386" t="str">
        <f t="shared" si="7"/>
        <v/>
      </c>
      <c r="AT75" s="387"/>
    </row>
    <row r="76" spans="1:46" s="68" customFormat="1" ht="18.75" x14ac:dyDescent="0.3">
      <c r="A76" s="67"/>
      <c r="B76" s="175">
        <v>90</v>
      </c>
      <c r="C76" s="176"/>
      <c r="D76" s="720"/>
      <c r="E76" s="720"/>
      <c r="F76" s="720"/>
      <c r="G76" s="720"/>
      <c r="H76" s="720"/>
      <c r="I76" s="720"/>
      <c r="J76" s="720"/>
      <c r="K76" s="720"/>
      <c r="L76" s="720"/>
      <c r="M76" s="725"/>
      <c r="N76" s="725"/>
      <c r="O76" s="417"/>
      <c r="P76" s="417"/>
      <c r="Q76" s="417"/>
      <c r="R76" s="417"/>
      <c r="S76" s="416" t="str">
        <f t="shared" si="4"/>
        <v/>
      </c>
      <c r="T76" s="416"/>
      <c r="U76" s="416"/>
      <c r="V76" s="416"/>
      <c r="W76" s="416"/>
      <c r="X76" s="416"/>
      <c r="Y76" s="416"/>
      <c r="Z76" s="385"/>
      <c r="AA76" s="385"/>
      <c r="AB76" s="385"/>
      <c r="AC76" s="385"/>
      <c r="AD76" s="385"/>
      <c r="AE76" s="385"/>
      <c r="AF76" s="385"/>
      <c r="AG76" s="385"/>
      <c r="AH76" s="396" t="str">
        <f t="shared" si="5"/>
        <v/>
      </c>
      <c r="AI76" s="396"/>
      <c r="AJ76" s="414"/>
      <c r="AK76" s="414"/>
      <c r="AL76" s="381" t="str">
        <f t="shared" si="6"/>
        <v/>
      </c>
      <c r="AM76" s="382"/>
      <c r="AN76" s="383"/>
      <c r="AO76" s="368" t="str">
        <f t="shared" si="3"/>
        <v/>
      </c>
      <c r="AS76" s="386" t="str">
        <f t="shared" si="7"/>
        <v/>
      </c>
      <c r="AT76" s="387"/>
    </row>
    <row r="77" spans="1:46" s="68" customFormat="1" ht="18.75" x14ac:dyDescent="0.3">
      <c r="A77" s="67"/>
      <c r="B77" s="175">
        <v>91</v>
      </c>
      <c r="C77" s="176"/>
      <c r="D77" s="720"/>
      <c r="E77" s="720"/>
      <c r="F77" s="720"/>
      <c r="G77" s="720"/>
      <c r="H77" s="720"/>
      <c r="I77" s="720"/>
      <c r="J77" s="720"/>
      <c r="K77" s="720"/>
      <c r="L77" s="720"/>
      <c r="M77" s="725"/>
      <c r="N77" s="725"/>
      <c r="O77" s="417"/>
      <c r="P77" s="417"/>
      <c r="Q77" s="417"/>
      <c r="R77" s="417"/>
      <c r="S77" s="416" t="str">
        <f t="shared" si="4"/>
        <v/>
      </c>
      <c r="T77" s="416"/>
      <c r="U77" s="416"/>
      <c r="V77" s="416"/>
      <c r="W77" s="416"/>
      <c r="X77" s="416"/>
      <c r="Y77" s="416"/>
      <c r="Z77" s="385"/>
      <c r="AA77" s="385"/>
      <c r="AB77" s="385"/>
      <c r="AC77" s="385"/>
      <c r="AD77" s="385"/>
      <c r="AE77" s="385"/>
      <c r="AF77" s="385"/>
      <c r="AG77" s="385"/>
      <c r="AH77" s="396" t="str">
        <f t="shared" si="5"/>
        <v/>
      </c>
      <c r="AI77" s="396"/>
      <c r="AJ77" s="414"/>
      <c r="AK77" s="414"/>
      <c r="AL77" s="381" t="str">
        <f t="shared" si="6"/>
        <v/>
      </c>
      <c r="AM77" s="382"/>
      <c r="AN77" s="383"/>
      <c r="AO77" s="368" t="str">
        <f t="shared" si="3"/>
        <v/>
      </c>
      <c r="AS77" s="386" t="str">
        <f t="shared" si="7"/>
        <v/>
      </c>
      <c r="AT77" s="387"/>
    </row>
    <row r="78" spans="1:46" s="68" customFormat="1" ht="18.75" x14ac:dyDescent="0.3">
      <c r="A78" s="67"/>
      <c r="B78" s="175">
        <v>92</v>
      </c>
      <c r="C78" s="176"/>
      <c r="D78" s="720"/>
      <c r="E78" s="720"/>
      <c r="F78" s="720"/>
      <c r="G78" s="720"/>
      <c r="H78" s="720"/>
      <c r="I78" s="720"/>
      <c r="J78" s="720"/>
      <c r="K78" s="720"/>
      <c r="L78" s="720"/>
      <c r="M78" s="725"/>
      <c r="N78" s="725"/>
      <c r="O78" s="417"/>
      <c r="P78" s="417"/>
      <c r="Q78" s="417"/>
      <c r="R78" s="417"/>
      <c r="S78" s="416" t="str">
        <f t="shared" si="4"/>
        <v/>
      </c>
      <c r="T78" s="416"/>
      <c r="U78" s="416"/>
      <c r="V78" s="416"/>
      <c r="W78" s="416"/>
      <c r="X78" s="416"/>
      <c r="Y78" s="416"/>
      <c r="Z78" s="385"/>
      <c r="AA78" s="385"/>
      <c r="AB78" s="385"/>
      <c r="AC78" s="385"/>
      <c r="AD78" s="385"/>
      <c r="AE78" s="385"/>
      <c r="AF78" s="385"/>
      <c r="AG78" s="385"/>
      <c r="AH78" s="396" t="str">
        <f t="shared" si="5"/>
        <v/>
      </c>
      <c r="AI78" s="396"/>
      <c r="AJ78" s="414"/>
      <c r="AK78" s="414"/>
      <c r="AL78" s="381" t="str">
        <f t="shared" si="6"/>
        <v/>
      </c>
      <c r="AM78" s="382"/>
      <c r="AN78" s="383"/>
      <c r="AO78" s="368" t="str">
        <f t="shared" si="3"/>
        <v/>
      </c>
      <c r="AS78" s="386" t="str">
        <f t="shared" si="7"/>
        <v/>
      </c>
      <c r="AT78" s="387"/>
    </row>
    <row r="79" spans="1:46" s="68" customFormat="1" ht="18.75" x14ac:dyDescent="0.3">
      <c r="A79" s="67"/>
      <c r="B79" s="175">
        <v>93</v>
      </c>
      <c r="C79" s="176"/>
      <c r="D79" s="720"/>
      <c r="E79" s="720"/>
      <c r="F79" s="720"/>
      <c r="G79" s="720"/>
      <c r="H79" s="720"/>
      <c r="I79" s="720"/>
      <c r="J79" s="720"/>
      <c r="K79" s="720"/>
      <c r="L79" s="720"/>
      <c r="M79" s="725"/>
      <c r="N79" s="725"/>
      <c r="O79" s="417"/>
      <c r="P79" s="417"/>
      <c r="Q79" s="417"/>
      <c r="R79" s="417"/>
      <c r="S79" s="416" t="str">
        <f t="shared" si="4"/>
        <v/>
      </c>
      <c r="T79" s="416"/>
      <c r="U79" s="416"/>
      <c r="V79" s="416"/>
      <c r="W79" s="416"/>
      <c r="X79" s="416"/>
      <c r="Y79" s="416"/>
      <c r="Z79" s="385"/>
      <c r="AA79" s="385"/>
      <c r="AB79" s="385"/>
      <c r="AC79" s="385"/>
      <c r="AD79" s="385"/>
      <c r="AE79" s="385"/>
      <c r="AF79" s="385"/>
      <c r="AG79" s="385"/>
      <c r="AH79" s="396" t="str">
        <f t="shared" si="5"/>
        <v/>
      </c>
      <c r="AI79" s="396"/>
      <c r="AJ79" s="414"/>
      <c r="AK79" s="414"/>
      <c r="AL79" s="381" t="str">
        <f t="shared" si="6"/>
        <v/>
      </c>
      <c r="AM79" s="382"/>
      <c r="AN79" s="383"/>
      <c r="AO79" s="368" t="str">
        <f t="shared" si="3"/>
        <v/>
      </c>
      <c r="AS79" s="386" t="str">
        <f t="shared" si="7"/>
        <v/>
      </c>
      <c r="AT79" s="387"/>
    </row>
    <row r="80" spans="1:46" s="68" customFormat="1" ht="18.75" x14ac:dyDescent="0.3">
      <c r="A80" s="67"/>
      <c r="B80" s="175">
        <v>94</v>
      </c>
      <c r="C80" s="176"/>
      <c r="D80" s="720"/>
      <c r="E80" s="720"/>
      <c r="F80" s="720"/>
      <c r="G80" s="720"/>
      <c r="H80" s="720"/>
      <c r="I80" s="720"/>
      <c r="J80" s="720"/>
      <c r="K80" s="720"/>
      <c r="L80" s="720"/>
      <c r="M80" s="725"/>
      <c r="N80" s="725"/>
      <c r="O80" s="417"/>
      <c r="P80" s="417"/>
      <c r="Q80" s="417"/>
      <c r="R80" s="417"/>
      <c r="S80" s="416" t="str">
        <f t="shared" si="4"/>
        <v/>
      </c>
      <c r="T80" s="416"/>
      <c r="U80" s="416"/>
      <c r="V80" s="416"/>
      <c r="W80" s="416"/>
      <c r="X80" s="416"/>
      <c r="Y80" s="416"/>
      <c r="Z80" s="385"/>
      <c r="AA80" s="385"/>
      <c r="AB80" s="385"/>
      <c r="AC80" s="385"/>
      <c r="AD80" s="385"/>
      <c r="AE80" s="385"/>
      <c r="AF80" s="385"/>
      <c r="AG80" s="385"/>
      <c r="AH80" s="396" t="str">
        <f t="shared" si="5"/>
        <v/>
      </c>
      <c r="AI80" s="396"/>
      <c r="AJ80" s="414"/>
      <c r="AK80" s="414"/>
      <c r="AL80" s="381" t="str">
        <f t="shared" si="6"/>
        <v/>
      </c>
      <c r="AM80" s="382"/>
      <c r="AN80" s="383"/>
      <c r="AO80" s="368" t="str">
        <f t="shared" si="3"/>
        <v/>
      </c>
      <c r="AS80" s="386" t="str">
        <f t="shared" si="7"/>
        <v/>
      </c>
      <c r="AT80" s="387"/>
    </row>
    <row r="81" spans="1:46" s="68" customFormat="1" ht="18.75" x14ac:dyDescent="0.3">
      <c r="A81" s="67"/>
      <c r="B81" s="175">
        <v>95</v>
      </c>
      <c r="C81" s="176"/>
      <c r="D81" s="720"/>
      <c r="E81" s="720"/>
      <c r="F81" s="720"/>
      <c r="G81" s="720"/>
      <c r="H81" s="720"/>
      <c r="I81" s="720"/>
      <c r="J81" s="720"/>
      <c r="K81" s="720"/>
      <c r="L81" s="720"/>
      <c r="M81" s="725"/>
      <c r="N81" s="725"/>
      <c r="O81" s="417"/>
      <c r="P81" s="417"/>
      <c r="Q81" s="417"/>
      <c r="R81" s="417"/>
      <c r="S81" s="416" t="str">
        <f t="shared" si="4"/>
        <v/>
      </c>
      <c r="T81" s="416"/>
      <c r="U81" s="416"/>
      <c r="V81" s="416"/>
      <c r="W81" s="416"/>
      <c r="X81" s="416"/>
      <c r="Y81" s="416"/>
      <c r="Z81" s="385"/>
      <c r="AA81" s="385"/>
      <c r="AB81" s="385"/>
      <c r="AC81" s="385"/>
      <c r="AD81" s="385"/>
      <c r="AE81" s="385"/>
      <c r="AF81" s="385"/>
      <c r="AG81" s="385"/>
      <c r="AH81" s="396" t="str">
        <f t="shared" si="5"/>
        <v/>
      </c>
      <c r="AI81" s="396"/>
      <c r="AJ81" s="414"/>
      <c r="AK81" s="414"/>
      <c r="AL81" s="381" t="str">
        <f t="shared" si="6"/>
        <v/>
      </c>
      <c r="AM81" s="382"/>
      <c r="AN81" s="383"/>
      <c r="AO81" s="368" t="str">
        <f t="shared" si="3"/>
        <v/>
      </c>
      <c r="AS81" s="386" t="str">
        <f t="shared" si="7"/>
        <v/>
      </c>
      <c r="AT81" s="387"/>
    </row>
    <row r="82" spans="1:46" s="68" customFormat="1" ht="18.75" x14ac:dyDescent="0.3">
      <c r="A82" s="67"/>
      <c r="B82" s="175">
        <v>96</v>
      </c>
      <c r="C82" s="176"/>
      <c r="D82" s="720"/>
      <c r="E82" s="720"/>
      <c r="F82" s="720"/>
      <c r="G82" s="720"/>
      <c r="H82" s="720"/>
      <c r="I82" s="720"/>
      <c r="J82" s="720"/>
      <c r="K82" s="720"/>
      <c r="L82" s="720"/>
      <c r="M82" s="725"/>
      <c r="N82" s="725"/>
      <c r="O82" s="417"/>
      <c r="P82" s="417"/>
      <c r="Q82" s="417"/>
      <c r="R82" s="417"/>
      <c r="S82" s="416" t="str">
        <f t="shared" si="4"/>
        <v/>
      </c>
      <c r="T82" s="416"/>
      <c r="U82" s="416"/>
      <c r="V82" s="416"/>
      <c r="W82" s="416"/>
      <c r="X82" s="416"/>
      <c r="Y82" s="416"/>
      <c r="Z82" s="385"/>
      <c r="AA82" s="385"/>
      <c r="AB82" s="385"/>
      <c r="AC82" s="385"/>
      <c r="AD82" s="385"/>
      <c r="AE82" s="385"/>
      <c r="AF82" s="385"/>
      <c r="AG82" s="385"/>
      <c r="AH82" s="396" t="str">
        <f t="shared" si="5"/>
        <v/>
      </c>
      <c r="AI82" s="396"/>
      <c r="AJ82" s="414"/>
      <c r="AK82" s="414"/>
      <c r="AL82" s="381" t="str">
        <f t="shared" si="6"/>
        <v/>
      </c>
      <c r="AM82" s="382"/>
      <c r="AN82" s="383"/>
      <c r="AO82" s="368" t="str">
        <f t="shared" si="3"/>
        <v/>
      </c>
      <c r="AS82" s="386" t="str">
        <f t="shared" si="7"/>
        <v/>
      </c>
      <c r="AT82" s="387"/>
    </row>
    <row r="83" spans="1:46" s="68" customFormat="1" ht="18.75" x14ac:dyDescent="0.3">
      <c r="A83" s="67"/>
      <c r="B83" s="175">
        <v>97</v>
      </c>
      <c r="C83" s="176"/>
      <c r="D83" s="720"/>
      <c r="E83" s="720"/>
      <c r="F83" s="720"/>
      <c r="G83" s="720"/>
      <c r="H83" s="720"/>
      <c r="I83" s="720"/>
      <c r="J83" s="720"/>
      <c r="K83" s="720"/>
      <c r="L83" s="720"/>
      <c r="M83" s="725"/>
      <c r="N83" s="725"/>
      <c r="O83" s="417"/>
      <c r="P83" s="417"/>
      <c r="Q83" s="417"/>
      <c r="R83" s="417"/>
      <c r="S83" s="416" t="str">
        <f t="shared" si="4"/>
        <v/>
      </c>
      <c r="T83" s="416"/>
      <c r="U83" s="416"/>
      <c r="V83" s="416"/>
      <c r="W83" s="416"/>
      <c r="X83" s="416"/>
      <c r="Y83" s="416"/>
      <c r="Z83" s="385"/>
      <c r="AA83" s="385"/>
      <c r="AB83" s="385"/>
      <c r="AC83" s="385"/>
      <c r="AD83" s="385"/>
      <c r="AE83" s="385"/>
      <c r="AF83" s="385"/>
      <c r="AG83" s="385"/>
      <c r="AH83" s="396" t="str">
        <f t="shared" si="5"/>
        <v/>
      </c>
      <c r="AI83" s="396"/>
      <c r="AJ83" s="414"/>
      <c r="AK83" s="414"/>
      <c r="AL83" s="381" t="str">
        <f t="shared" si="6"/>
        <v/>
      </c>
      <c r="AM83" s="382"/>
      <c r="AN83" s="383"/>
      <c r="AO83" s="368" t="str">
        <f t="shared" si="3"/>
        <v/>
      </c>
      <c r="AS83" s="386" t="str">
        <f t="shared" si="7"/>
        <v/>
      </c>
      <c r="AT83" s="387"/>
    </row>
    <row r="84" spans="1:46" s="68" customFormat="1" ht="18.75" x14ac:dyDescent="0.3">
      <c r="A84" s="67"/>
      <c r="B84" s="175">
        <v>98</v>
      </c>
      <c r="C84" s="176"/>
      <c r="D84" s="720"/>
      <c r="E84" s="720"/>
      <c r="F84" s="720"/>
      <c r="G84" s="720"/>
      <c r="H84" s="720"/>
      <c r="I84" s="720"/>
      <c r="J84" s="720"/>
      <c r="K84" s="720"/>
      <c r="L84" s="720"/>
      <c r="M84" s="725"/>
      <c r="N84" s="725"/>
      <c r="O84" s="417"/>
      <c r="P84" s="417"/>
      <c r="Q84" s="417"/>
      <c r="R84" s="417"/>
      <c r="S84" s="416" t="str">
        <f t="shared" si="4"/>
        <v/>
      </c>
      <c r="T84" s="416"/>
      <c r="U84" s="416"/>
      <c r="V84" s="416"/>
      <c r="W84" s="416"/>
      <c r="X84" s="416"/>
      <c r="Y84" s="416"/>
      <c r="Z84" s="385"/>
      <c r="AA84" s="385"/>
      <c r="AB84" s="385"/>
      <c r="AC84" s="385"/>
      <c r="AD84" s="385"/>
      <c r="AE84" s="385"/>
      <c r="AF84" s="385"/>
      <c r="AG84" s="385"/>
      <c r="AH84" s="396" t="str">
        <f t="shared" si="5"/>
        <v/>
      </c>
      <c r="AI84" s="396"/>
      <c r="AJ84" s="414"/>
      <c r="AK84" s="414"/>
      <c r="AL84" s="381" t="str">
        <f t="shared" si="6"/>
        <v/>
      </c>
      <c r="AM84" s="382"/>
      <c r="AN84" s="383"/>
      <c r="AO84" s="368" t="str">
        <f t="shared" si="3"/>
        <v/>
      </c>
      <c r="AS84" s="386" t="str">
        <f t="shared" si="7"/>
        <v/>
      </c>
      <c r="AT84" s="387"/>
    </row>
    <row r="85" spans="1:46" s="68" customFormat="1" ht="18.75" x14ac:dyDescent="0.3">
      <c r="A85" s="67"/>
      <c r="B85" s="175">
        <v>99</v>
      </c>
      <c r="C85" s="176"/>
      <c r="D85" s="720"/>
      <c r="E85" s="720"/>
      <c r="F85" s="720"/>
      <c r="G85" s="720"/>
      <c r="H85" s="720"/>
      <c r="I85" s="720"/>
      <c r="J85" s="720"/>
      <c r="K85" s="720"/>
      <c r="L85" s="720"/>
      <c r="M85" s="725"/>
      <c r="N85" s="725"/>
      <c r="O85" s="417"/>
      <c r="P85" s="417"/>
      <c r="Q85" s="417"/>
      <c r="R85" s="417"/>
      <c r="S85" s="416" t="str">
        <f t="shared" si="4"/>
        <v/>
      </c>
      <c r="T85" s="416"/>
      <c r="U85" s="416"/>
      <c r="V85" s="416"/>
      <c r="W85" s="416"/>
      <c r="X85" s="416"/>
      <c r="Y85" s="416"/>
      <c r="Z85" s="385"/>
      <c r="AA85" s="385"/>
      <c r="AB85" s="385"/>
      <c r="AC85" s="385"/>
      <c r="AD85" s="385"/>
      <c r="AE85" s="385"/>
      <c r="AF85" s="385"/>
      <c r="AG85" s="385"/>
      <c r="AH85" s="396" t="str">
        <f t="shared" si="5"/>
        <v/>
      </c>
      <c r="AI85" s="396"/>
      <c r="AJ85" s="414"/>
      <c r="AK85" s="414"/>
      <c r="AL85" s="381" t="str">
        <f t="shared" si="6"/>
        <v/>
      </c>
      <c r="AM85" s="382"/>
      <c r="AN85" s="383"/>
      <c r="AO85" s="368" t="str">
        <f t="shared" si="3"/>
        <v/>
      </c>
      <c r="AS85" s="386" t="str">
        <f t="shared" si="7"/>
        <v/>
      </c>
      <c r="AT85" s="387"/>
    </row>
    <row r="86" spans="1:46" s="68" customFormat="1" ht="18.75" x14ac:dyDescent="0.3">
      <c r="A86" s="67"/>
      <c r="B86" s="175">
        <v>100</v>
      </c>
      <c r="C86" s="176"/>
      <c r="D86" s="720"/>
      <c r="E86" s="720"/>
      <c r="F86" s="720"/>
      <c r="G86" s="720"/>
      <c r="H86" s="720"/>
      <c r="I86" s="720"/>
      <c r="J86" s="720"/>
      <c r="K86" s="720"/>
      <c r="L86" s="720"/>
      <c r="M86" s="725"/>
      <c r="N86" s="725"/>
      <c r="O86" s="417"/>
      <c r="P86" s="417"/>
      <c r="Q86" s="417"/>
      <c r="R86" s="417"/>
      <c r="S86" s="416" t="str">
        <f t="shared" si="4"/>
        <v/>
      </c>
      <c r="T86" s="416"/>
      <c r="U86" s="416"/>
      <c r="V86" s="416"/>
      <c r="W86" s="416"/>
      <c r="X86" s="416"/>
      <c r="Y86" s="416"/>
      <c r="Z86" s="385"/>
      <c r="AA86" s="385"/>
      <c r="AB86" s="385"/>
      <c r="AC86" s="385"/>
      <c r="AD86" s="385"/>
      <c r="AE86" s="385"/>
      <c r="AF86" s="385"/>
      <c r="AG86" s="385"/>
      <c r="AH86" s="396" t="str">
        <f t="shared" si="5"/>
        <v/>
      </c>
      <c r="AI86" s="396"/>
      <c r="AJ86" s="414"/>
      <c r="AK86" s="414"/>
      <c r="AL86" s="381" t="str">
        <f t="shared" si="6"/>
        <v/>
      </c>
      <c r="AM86" s="382"/>
      <c r="AN86" s="383"/>
      <c r="AO86" s="368" t="str">
        <f t="shared" si="3"/>
        <v/>
      </c>
      <c r="AS86" s="386" t="str">
        <f t="shared" si="7"/>
        <v/>
      </c>
      <c r="AT86" s="387"/>
    </row>
    <row r="87" spans="1:46" s="68" customFormat="1" ht="18.75" x14ac:dyDescent="0.3">
      <c r="A87" s="67"/>
      <c r="B87" s="175">
        <v>101</v>
      </c>
      <c r="C87" s="176"/>
      <c r="D87" s="720"/>
      <c r="E87" s="720"/>
      <c r="F87" s="720"/>
      <c r="G87" s="720"/>
      <c r="H87" s="720"/>
      <c r="I87" s="720"/>
      <c r="J87" s="720"/>
      <c r="K87" s="720"/>
      <c r="L87" s="720"/>
      <c r="M87" s="725"/>
      <c r="N87" s="725"/>
      <c r="O87" s="417"/>
      <c r="P87" s="417"/>
      <c r="Q87" s="417"/>
      <c r="R87" s="417"/>
      <c r="S87" s="416" t="str">
        <f t="shared" si="4"/>
        <v/>
      </c>
      <c r="T87" s="416"/>
      <c r="U87" s="416"/>
      <c r="V87" s="416"/>
      <c r="W87" s="416"/>
      <c r="X87" s="416"/>
      <c r="Y87" s="416"/>
      <c r="Z87" s="385"/>
      <c r="AA87" s="385"/>
      <c r="AB87" s="385"/>
      <c r="AC87" s="385"/>
      <c r="AD87" s="385"/>
      <c r="AE87" s="385"/>
      <c r="AF87" s="385"/>
      <c r="AG87" s="385"/>
      <c r="AH87" s="396" t="str">
        <f t="shared" si="5"/>
        <v/>
      </c>
      <c r="AI87" s="396"/>
      <c r="AJ87" s="414"/>
      <c r="AK87" s="414"/>
      <c r="AL87" s="381" t="str">
        <f t="shared" si="6"/>
        <v/>
      </c>
      <c r="AM87" s="382"/>
      <c r="AN87" s="383"/>
      <c r="AO87" s="368" t="str">
        <f t="shared" si="3"/>
        <v/>
      </c>
      <c r="AS87" s="386" t="str">
        <f t="shared" si="7"/>
        <v/>
      </c>
      <c r="AT87" s="387"/>
    </row>
    <row r="88" spans="1:46" s="68" customFormat="1" ht="18.75" x14ac:dyDescent="0.3">
      <c r="A88" s="67"/>
      <c r="B88" s="175">
        <v>102</v>
      </c>
      <c r="C88" s="176"/>
      <c r="D88" s="720"/>
      <c r="E88" s="720"/>
      <c r="F88" s="720"/>
      <c r="G88" s="720"/>
      <c r="H88" s="720"/>
      <c r="I88" s="720"/>
      <c r="J88" s="720"/>
      <c r="K88" s="720"/>
      <c r="L88" s="720"/>
      <c r="M88" s="725"/>
      <c r="N88" s="725"/>
      <c r="O88" s="417"/>
      <c r="P88" s="417"/>
      <c r="Q88" s="417"/>
      <c r="R88" s="417"/>
      <c r="S88" s="416" t="str">
        <f t="shared" si="4"/>
        <v/>
      </c>
      <c r="T88" s="416"/>
      <c r="U88" s="416"/>
      <c r="V88" s="416"/>
      <c r="W88" s="416"/>
      <c r="X88" s="416"/>
      <c r="Y88" s="416"/>
      <c r="Z88" s="385"/>
      <c r="AA88" s="385"/>
      <c r="AB88" s="385"/>
      <c r="AC88" s="385"/>
      <c r="AD88" s="385"/>
      <c r="AE88" s="385"/>
      <c r="AF88" s="385"/>
      <c r="AG88" s="385"/>
      <c r="AH88" s="396" t="str">
        <f t="shared" si="5"/>
        <v/>
      </c>
      <c r="AI88" s="396"/>
      <c r="AJ88" s="414"/>
      <c r="AK88" s="414"/>
      <c r="AL88" s="381" t="str">
        <f t="shared" si="6"/>
        <v/>
      </c>
      <c r="AM88" s="382"/>
      <c r="AN88" s="383"/>
      <c r="AO88" s="368" t="str">
        <f t="shared" si="3"/>
        <v/>
      </c>
      <c r="AS88" s="386" t="str">
        <f t="shared" si="7"/>
        <v/>
      </c>
      <c r="AT88" s="387"/>
    </row>
    <row r="89" spans="1:46" s="68" customFormat="1" ht="18.75" x14ac:dyDescent="0.3">
      <c r="A89" s="67"/>
      <c r="B89" s="175">
        <v>103</v>
      </c>
      <c r="C89" s="176"/>
      <c r="D89" s="720"/>
      <c r="E89" s="720"/>
      <c r="F89" s="720"/>
      <c r="G89" s="720"/>
      <c r="H89" s="720"/>
      <c r="I89" s="720"/>
      <c r="J89" s="720"/>
      <c r="K89" s="720"/>
      <c r="L89" s="720"/>
      <c r="M89" s="725"/>
      <c r="N89" s="725"/>
      <c r="O89" s="417"/>
      <c r="P89" s="417"/>
      <c r="Q89" s="417"/>
      <c r="R89" s="417"/>
      <c r="S89" s="416" t="str">
        <f t="shared" si="4"/>
        <v/>
      </c>
      <c r="T89" s="416"/>
      <c r="U89" s="416"/>
      <c r="V89" s="416"/>
      <c r="W89" s="416"/>
      <c r="X89" s="416"/>
      <c r="Y89" s="416"/>
      <c r="Z89" s="385"/>
      <c r="AA89" s="385"/>
      <c r="AB89" s="385"/>
      <c r="AC89" s="385"/>
      <c r="AD89" s="385"/>
      <c r="AE89" s="385"/>
      <c r="AF89" s="385"/>
      <c r="AG89" s="385"/>
      <c r="AH89" s="396" t="str">
        <f t="shared" si="5"/>
        <v/>
      </c>
      <c r="AI89" s="396"/>
      <c r="AJ89" s="414"/>
      <c r="AK89" s="414"/>
      <c r="AL89" s="381" t="str">
        <f t="shared" si="6"/>
        <v/>
      </c>
      <c r="AM89" s="382"/>
      <c r="AN89" s="383"/>
      <c r="AO89" s="368" t="str">
        <f t="shared" si="3"/>
        <v/>
      </c>
      <c r="AS89" s="386" t="str">
        <f t="shared" si="7"/>
        <v/>
      </c>
      <c r="AT89" s="387"/>
    </row>
    <row r="90" spans="1:46" s="68" customFormat="1" ht="18.75" x14ac:dyDescent="0.3">
      <c r="A90" s="67"/>
      <c r="B90" s="175">
        <v>104</v>
      </c>
      <c r="C90" s="176"/>
      <c r="D90" s="720"/>
      <c r="E90" s="720"/>
      <c r="F90" s="720"/>
      <c r="G90" s="720"/>
      <c r="H90" s="720"/>
      <c r="I90" s="720"/>
      <c r="J90" s="720"/>
      <c r="K90" s="720"/>
      <c r="L90" s="720"/>
      <c r="M90" s="725"/>
      <c r="N90" s="725"/>
      <c r="O90" s="417"/>
      <c r="P90" s="417"/>
      <c r="Q90" s="417"/>
      <c r="R90" s="417"/>
      <c r="S90" s="416" t="str">
        <f t="shared" si="4"/>
        <v/>
      </c>
      <c r="T90" s="416"/>
      <c r="U90" s="416"/>
      <c r="V90" s="416"/>
      <c r="W90" s="416"/>
      <c r="X90" s="416"/>
      <c r="Y90" s="416"/>
      <c r="Z90" s="385"/>
      <c r="AA90" s="385"/>
      <c r="AB90" s="385"/>
      <c r="AC90" s="385"/>
      <c r="AD90" s="385"/>
      <c r="AE90" s="385"/>
      <c r="AF90" s="385"/>
      <c r="AG90" s="385"/>
      <c r="AH90" s="396" t="str">
        <f t="shared" si="5"/>
        <v/>
      </c>
      <c r="AI90" s="396"/>
      <c r="AJ90" s="414"/>
      <c r="AK90" s="414"/>
      <c r="AL90" s="381" t="str">
        <f t="shared" si="6"/>
        <v/>
      </c>
      <c r="AM90" s="382"/>
      <c r="AN90" s="383"/>
      <c r="AO90" s="368" t="str">
        <f t="shared" si="3"/>
        <v/>
      </c>
      <c r="AS90" s="386" t="str">
        <f t="shared" si="7"/>
        <v/>
      </c>
      <c r="AT90" s="387"/>
    </row>
    <row r="91" spans="1:46" s="68" customFormat="1" ht="18.75" x14ac:dyDescent="0.3">
      <c r="A91" s="67"/>
      <c r="B91" s="175">
        <v>105</v>
      </c>
      <c r="C91" s="176"/>
      <c r="D91" s="720"/>
      <c r="E91" s="720"/>
      <c r="F91" s="720"/>
      <c r="G91" s="720"/>
      <c r="H91" s="720"/>
      <c r="I91" s="720"/>
      <c r="J91" s="720"/>
      <c r="K91" s="720"/>
      <c r="L91" s="720"/>
      <c r="M91" s="725"/>
      <c r="N91" s="725"/>
      <c r="O91" s="724"/>
      <c r="P91" s="724"/>
      <c r="Q91" s="724"/>
      <c r="R91" s="724"/>
      <c r="S91" s="416" t="str">
        <f t="shared" si="4"/>
        <v/>
      </c>
      <c r="T91" s="416"/>
      <c r="U91" s="416"/>
      <c r="V91" s="416"/>
      <c r="W91" s="416"/>
      <c r="X91" s="416"/>
      <c r="Y91" s="416"/>
      <c r="Z91" s="385"/>
      <c r="AA91" s="385"/>
      <c r="AB91" s="385"/>
      <c r="AC91" s="385"/>
      <c r="AD91" s="385"/>
      <c r="AE91" s="385"/>
      <c r="AF91" s="385"/>
      <c r="AG91" s="385"/>
      <c r="AH91" s="396" t="str">
        <f t="shared" si="5"/>
        <v/>
      </c>
      <c r="AI91" s="396"/>
      <c r="AJ91" s="414"/>
      <c r="AK91" s="414"/>
      <c r="AL91" s="381" t="str">
        <f t="shared" si="6"/>
        <v/>
      </c>
      <c r="AM91" s="382"/>
      <c r="AN91" s="383"/>
      <c r="AO91" s="368" t="str">
        <f t="shared" si="3"/>
        <v/>
      </c>
      <c r="AS91" s="386" t="str">
        <f t="shared" si="7"/>
        <v/>
      </c>
      <c r="AT91" s="387"/>
    </row>
    <row r="92" spans="1:46" ht="18.75" x14ac:dyDescent="0.3">
      <c r="B92" s="706"/>
      <c r="C92" s="707"/>
      <c r="D92" s="714" t="s">
        <v>120</v>
      </c>
      <c r="E92" s="714"/>
      <c r="F92" s="714"/>
      <c r="G92" s="714"/>
      <c r="H92" s="714"/>
      <c r="I92" s="714"/>
      <c r="J92" s="714"/>
      <c r="K92" s="714"/>
      <c r="L92" s="714"/>
      <c r="M92" s="694">
        <f>SUM(M71:N91)</f>
        <v>0</v>
      </c>
      <c r="N92" s="694"/>
      <c r="O92" s="695"/>
      <c r="P92" s="695"/>
      <c r="Q92" s="695"/>
      <c r="R92" s="695"/>
      <c r="S92" s="726">
        <f>SUM(S71:Y91)</f>
        <v>0</v>
      </c>
      <c r="T92" s="726"/>
      <c r="U92" s="726"/>
      <c r="V92" s="726"/>
      <c r="W92" s="726"/>
      <c r="X92" s="726"/>
      <c r="Y92" s="726"/>
      <c r="Z92" s="411">
        <f>SUM(Z71:Z91)</f>
        <v>0</v>
      </c>
      <c r="AA92" s="411"/>
      <c r="AB92" s="411"/>
      <c r="AC92" s="411"/>
      <c r="AD92" s="411"/>
      <c r="AE92" s="411">
        <f>SUM(AE71:AE91)</f>
        <v>0</v>
      </c>
      <c r="AF92" s="411">
        <f>SUM(AF71:AG91)</f>
        <v>0</v>
      </c>
      <c r="AG92" s="411"/>
      <c r="AH92" s="411">
        <f>SUM(AH71:AI91)</f>
        <v>0</v>
      </c>
      <c r="AI92" s="411"/>
      <c r="AJ92" s="440"/>
      <c r="AK92" s="440"/>
      <c r="AL92" s="411">
        <f>SUM(AL71:AN91)</f>
        <v>0</v>
      </c>
      <c r="AM92" s="411"/>
      <c r="AN92" s="411"/>
      <c r="AO92" s="367">
        <f>SUM(AO71:AO91)</f>
        <v>0</v>
      </c>
      <c r="AS92" s="379">
        <f>SUM(AS71:AT91)</f>
        <v>0</v>
      </c>
      <c r="AT92" s="380"/>
    </row>
    <row r="93" spans="1:46" ht="8.25" customHeight="1" x14ac:dyDescent="0.2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R93" s="50"/>
      <c r="S93" s="50"/>
      <c r="T93" s="50"/>
      <c r="U93" s="50"/>
      <c r="AA93" s="51"/>
      <c r="AB93" s="51"/>
      <c r="AC93" s="51"/>
    </row>
    <row r="94" spans="1:46" s="3" customFormat="1" ht="15.75" customHeight="1" x14ac:dyDescent="0.25">
      <c r="B94" s="727" t="s">
        <v>141</v>
      </c>
      <c r="C94" s="728"/>
      <c r="D94" s="728"/>
      <c r="E94" s="728"/>
      <c r="F94" s="728"/>
      <c r="G94" s="729"/>
      <c r="H94" s="715" t="str">
        <f>R41</f>
        <v xml:space="preserve">בעת מילוי הטופס יש לרשום מידע בלתי מסווג בלבד </v>
      </c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7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441" t="s">
        <v>121</v>
      </c>
      <c r="AK94" s="441"/>
      <c r="AL94" s="703">
        <f>AL92*M106</f>
        <v>0</v>
      </c>
      <c r="AM94" s="704"/>
      <c r="AN94" s="705"/>
    </row>
    <row r="96" spans="1:46" s="3" customFormat="1" x14ac:dyDescent="0.2">
      <c r="B96" s="34" t="s">
        <v>42</v>
      </c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AI96" s="8"/>
      <c r="AJ96" s="8"/>
    </row>
    <row r="97" spans="1:40" s="3" customFormat="1" ht="8.25" customHeight="1" x14ac:dyDescent="0.2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R97" s="50"/>
      <c r="S97" s="50"/>
      <c r="T97" s="50"/>
      <c r="U97" s="50"/>
      <c r="AA97" s="51"/>
      <c r="AB97" s="51"/>
      <c r="AC97" s="51"/>
      <c r="AI97" s="8"/>
      <c r="AJ97" s="8"/>
    </row>
    <row r="98" spans="1:40" s="3" customFormat="1" x14ac:dyDescent="0.2">
      <c r="B98" s="69"/>
      <c r="C98" s="438" t="s">
        <v>0</v>
      </c>
      <c r="D98" s="438"/>
      <c r="E98" s="438"/>
      <c r="F98" s="438"/>
      <c r="G98" s="438"/>
      <c r="H98" s="438"/>
      <c r="I98" s="438"/>
      <c r="J98" s="438"/>
      <c r="K98" s="438"/>
      <c r="L98" s="439"/>
      <c r="M98" s="696">
        <f>'שורות 21-1'!M98:Q98</f>
        <v>0</v>
      </c>
      <c r="N98" s="697"/>
      <c r="O98" s="697"/>
      <c r="P98" s="697"/>
      <c r="Q98" s="698"/>
      <c r="R98" s="398" t="s">
        <v>50</v>
      </c>
      <c r="S98" s="399"/>
      <c r="T98" s="399"/>
      <c r="U98" s="400"/>
      <c r="V98" s="711">
        <f>'שורות 21-1'!V98:AC98</f>
        <v>0</v>
      </c>
      <c r="W98" s="712"/>
      <c r="X98" s="712"/>
      <c r="Y98" s="712"/>
      <c r="Z98" s="712"/>
      <c r="AA98" s="712"/>
      <c r="AB98" s="712"/>
      <c r="AC98" s="713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spans="1:40" s="3" customFormat="1" ht="8.25" customHeight="1" x14ac:dyDescent="0.2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R99" s="50"/>
      <c r="S99" s="50"/>
      <c r="T99" s="50"/>
      <c r="U99" s="50"/>
      <c r="AA99" s="51"/>
      <c r="AB99" s="51"/>
      <c r="AC99" s="51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spans="1:40" s="3" customFormat="1" x14ac:dyDescent="0.2">
      <c r="B100" s="50"/>
      <c r="C100" s="437" t="s">
        <v>2</v>
      </c>
      <c r="D100" s="438"/>
      <c r="E100" s="438"/>
      <c r="F100" s="438"/>
      <c r="G100" s="438"/>
      <c r="H100" s="438"/>
      <c r="I100" s="438"/>
      <c r="J100" s="438"/>
      <c r="K100" s="438"/>
      <c r="L100" s="439"/>
      <c r="M100" s="696">
        <f>'שורות 21-1'!M100:Q100</f>
        <v>0</v>
      </c>
      <c r="N100" s="697"/>
      <c r="O100" s="697"/>
      <c r="P100" s="697"/>
      <c r="Q100" s="698"/>
      <c r="R100" s="398" t="s">
        <v>50</v>
      </c>
      <c r="S100" s="399"/>
      <c r="T100" s="399"/>
      <c r="U100" s="400"/>
      <c r="V100" s="711">
        <f>'שורות 21-1'!V100:AC100</f>
        <v>0</v>
      </c>
      <c r="W100" s="712"/>
      <c r="X100" s="712"/>
      <c r="Y100" s="712"/>
      <c r="Z100" s="712"/>
      <c r="AA100" s="712"/>
      <c r="AB100" s="712"/>
      <c r="AC100" s="713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spans="1:40" s="3" customFormat="1" ht="8.25" customHeight="1" x14ac:dyDescent="0.2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R101" s="50"/>
      <c r="S101" s="50"/>
      <c r="T101" s="50"/>
      <c r="U101" s="50"/>
      <c r="AA101" s="51"/>
      <c r="AB101" s="51"/>
      <c r="AC101" s="51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spans="1:40" s="3" customFormat="1" x14ac:dyDescent="0.2">
      <c r="B102" s="50"/>
      <c r="C102" s="721" t="str">
        <f>'שורות 84-64'!C102:L102</f>
        <v>מדד החודש האחרון בו ניתנו השירותים, שבגינם נדרש תשלום בחשבון זה</v>
      </c>
      <c r="D102" s="722"/>
      <c r="E102" s="722"/>
      <c r="F102" s="722"/>
      <c r="G102" s="722"/>
      <c r="H102" s="722"/>
      <c r="I102" s="722"/>
      <c r="J102" s="722"/>
      <c r="K102" s="722"/>
      <c r="L102" s="723"/>
      <c r="M102" s="699">
        <f>'שורות 21-1'!M102:Q102</f>
        <v>0</v>
      </c>
      <c r="N102" s="700"/>
      <c r="O102" s="700"/>
      <c r="P102" s="700"/>
      <c r="Q102" s="701"/>
      <c r="R102" s="398" t="s">
        <v>50</v>
      </c>
      <c r="S102" s="399"/>
      <c r="T102" s="399"/>
      <c r="U102" s="400"/>
      <c r="V102" s="711">
        <f>'שורות 21-1'!V102:AC102</f>
        <v>0</v>
      </c>
      <c r="W102" s="712"/>
      <c r="X102" s="712"/>
      <c r="Y102" s="712"/>
      <c r="Z102" s="712"/>
      <c r="AA102" s="712"/>
      <c r="AB102" s="712"/>
      <c r="AC102" s="713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spans="1:40" s="3" customFormat="1" ht="8.25" customHeight="1" x14ac:dyDescent="0.2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R103" s="50"/>
      <c r="S103" s="50"/>
      <c r="T103" s="50"/>
      <c r="U103" s="50"/>
      <c r="AA103" s="51"/>
      <c r="AB103" s="51"/>
      <c r="AC103" s="51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spans="1:40" s="3" customFormat="1" x14ac:dyDescent="0.2">
      <c r="B104" s="50"/>
      <c r="C104" s="437" t="s">
        <v>51</v>
      </c>
      <c r="D104" s="438"/>
      <c r="E104" s="438"/>
      <c r="F104" s="438"/>
      <c r="G104" s="438"/>
      <c r="H104" s="438"/>
      <c r="I104" s="438"/>
      <c r="J104" s="438"/>
      <c r="K104" s="438"/>
      <c r="L104" s="708"/>
      <c r="M104" s="709">
        <f>'שורות 21-1'!M104:Q104</f>
        <v>0</v>
      </c>
      <c r="N104" s="710"/>
      <c r="O104" s="710"/>
      <c r="P104" s="710"/>
      <c r="Q104" s="710"/>
      <c r="R104" s="127"/>
      <c r="S104" s="127"/>
      <c r="T104" s="114"/>
      <c r="U104" s="114"/>
      <c r="V104" s="184"/>
      <c r="W104" s="184"/>
      <c r="X104" s="184"/>
      <c r="Y104" s="184"/>
      <c r="Z104" s="184"/>
      <c r="AA104" s="184"/>
      <c r="AB104" s="184"/>
      <c r="AC104" s="184"/>
      <c r="AD104" s="21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spans="1:40" s="3" customFormat="1" ht="8.25" customHeight="1" x14ac:dyDescent="0.2">
      <c r="B105" s="50"/>
      <c r="C105" s="70"/>
      <c r="D105" s="70"/>
      <c r="E105" s="70"/>
      <c r="F105" s="50"/>
      <c r="G105" s="50"/>
      <c r="H105" s="50"/>
      <c r="I105" s="50"/>
      <c r="J105" s="50"/>
      <c r="K105" s="50"/>
      <c r="L105" s="50"/>
      <c r="R105" s="50"/>
      <c r="S105" s="50"/>
      <c r="T105" s="50"/>
      <c r="U105" s="50"/>
      <c r="V105" s="114"/>
      <c r="W105" s="114"/>
      <c r="X105" s="114"/>
      <c r="Y105" s="114"/>
      <c r="Z105" s="114"/>
      <c r="AA105" s="51"/>
      <c r="AB105" s="51"/>
      <c r="AC105" s="51"/>
      <c r="AI105" s="8"/>
      <c r="AJ105" s="8"/>
    </row>
    <row r="106" spans="1:40" s="3" customFormat="1" ht="17.25" customHeight="1" x14ac:dyDescent="0.2">
      <c r="B106" s="50"/>
      <c r="C106" s="398" t="s">
        <v>66</v>
      </c>
      <c r="D106" s="399"/>
      <c r="E106" s="399"/>
      <c r="F106" s="399"/>
      <c r="G106" s="399"/>
      <c r="H106" s="399"/>
      <c r="I106" s="399"/>
      <c r="J106" s="399"/>
      <c r="K106" s="399"/>
      <c r="L106" s="681"/>
      <c r="M106" s="682">
        <f>'שורות 21-1'!M106:Q106</f>
        <v>0</v>
      </c>
      <c r="N106" s="683"/>
      <c r="O106" s="683"/>
      <c r="P106" s="683"/>
      <c r="Q106" s="683"/>
      <c r="R106" s="5"/>
      <c r="S106" s="5"/>
      <c r="T106" s="5"/>
      <c r="U106" s="114"/>
      <c r="V106" s="114"/>
      <c r="W106" s="114"/>
      <c r="X106" s="114"/>
      <c r="Y106" s="114"/>
      <c r="Z106" s="114"/>
      <c r="AA106" s="114"/>
      <c r="AB106" s="114"/>
      <c r="AC106" s="5"/>
      <c r="AI106" s="8"/>
      <c r="AJ106" s="8"/>
    </row>
    <row r="107" spans="1:40" s="3" customFormat="1" ht="13.5" thickBot="1" x14ac:dyDescent="0.25">
      <c r="AI107" s="8"/>
      <c r="AJ107" s="8"/>
    </row>
    <row r="108" spans="1:40" s="3" customFormat="1" ht="13.5" customHeight="1" thickBot="1" x14ac:dyDescent="0.25">
      <c r="B108" s="680" t="s">
        <v>31</v>
      </c>
      <c r="C108" s="680"/>
      <c r="D108" s="680"/>
      <c r="E108" s="680"/>
      <c r="F108" s="680"/>
      <c r="G108" s="680"/>
      <c r="H108" s="718" t="s">
        <v>44</v>
      </c>
      <c r="I108" s="718"/>
      <c r="J108" s="718"/>
      <c r="K108" s="718"/>
      <c r="L108" s="719"/>
      <c r="M108" s="418" t="s">
        <v>122</v>
      </c>
      <c r="N108" s="418"/>
      <c r="O108" s="418"/>
      <c r="P108" s="418"/>
      <c r="Q108" s="418"/>
      <c r="R108" s="418"/>
      <c r="S108" s="418"/>
      <c r="T108" s="418"/>
      <c r="U108" s="418"/>
      <c r="V108" s="418"/>
      <c r="W108" s="418" t="s">
        <v>123</v>
      </c>
      <c r="X108" s="418"/>
      <c r="Y108" s="418"/>
      <c r="Z108" s="418"/>
      <c r="AA108" s="418"/>
      <c r="AB108" s="418"/>
      <c r="AC108" s="418"/>
      <c r="AD108" s="418"/>
      <c r="AE108" s="418"/>
      <c r="AF108" s="185"/>
      <c r="AG108" s="415" t="s">
        <v>4</v>
      </c>
      <c r="AH108" s="415"/>
      <c r="AI108" s="415"/>
      <c r="AJ108" s="415"/>
      <c r="AK108" s="415"/>
      <c r="AL108" s="415"/>
      <c r="AM108" s="415"/>
      <c r="AN108" s="415"/>
    </row>
    <row r="109" spans="1:40" ht="17.25" thickBot="1" x14ac:dyDescent="0.25">
      <c r="B109" s="680" t="s">
        <v>11</v>
      </c>
      <c r="C109" s="680"/>
      <c r="D109" s="680"/>
      <c r="E109" s="680"/>
      <c r="F109" s="680"/>
      <c r="G109" s="680"/>
      <c r="H109" s="718"/>
      <c r="I109" s="718"/>
      <c r="J109" s="718"/>
      <c r="K109" s="718"/>
      <c r="L109" s="719"/>
      <c r="M109" s="418"/>
      <c r="N109" s="418"/>
      <c r="O109" s="418"/>
      <c r="P109" s="418"/>
      <c r="Q109" s="418"/>
      <c r="R109" s="418"/>
      <c r="S109" s="418"/>
      <c r="T109" s="418"/>
      <c r="U109" s="418"/>
      <c r="V109" s="418"/>
      <c r="W109" s="418"/>
      <c r="X109" s="418"/>
      <c r="Y109" s="418"/>
      <c r="Z109" s="418"/>
      <c r="AA109" s="418"/>
      <c r="AB109" s="418"/>
      <c r="AC109" s="418"/>
      <c r="AD109" s="418"/>
      <c r="AE109" s="418"/>
      <c r="AF109" s="186"/>
      <c r="AG109" s="415" t="s">
        <v>12</v>
      </c>
      <c r="AH109" s="415"/>
      <c r="AI109" s="415"/>
      <c r="AJ109" s="415"/>
      <c r="AK109" s="415" t="s">
        <v>13</v>
      </c>
      <c r="AL109" s="415"/>
      <c r="AM109" s="415"/>
      <c r="AN109" s="415"/>
    </row>
    <row r="110" spans="1:40" ht="31.5" customHeight="1" thickBot="1" x14ac:dyDescent="0.25">
      <c r="B110" s="172"/>
      <c r="C110" s="810">
        <f>'שורות 21-1'!C110:F110</f>
        <v>0.17</v>
      </c>
      <c r="D110" s="810"/>
      <c r="E110" s="810"/>
      <c r="F110" s="810"/>
      <c r="G110" s="173"/>
      <c r="H110" s="718"/>
      <c r="I110" s="718"/>
      <c r="J110" s="718"/>
      <c r="K110" s="718"/>
      <c r="L110" s="719"/>
      <c r="M110" s="418" t="s">
        <v>14</v>
      </c>
      <c r="N110" s="418"/>
      <c r="O110" s="418"/>
      <c r="P110" s="418"/>
      <c r="Q110" s="418"/>
      <c r="R110" s="702" t="s">
        <v>15</v>
      </c>
      <c r="S110" s="702"/>
      <c r="T110" s="702"/>
      <c r="U110" s="702"/>
      <c r="V110" s="702"/>
      <c r="W110" s="418" t="s">
        <v>14</v>
      </c>
      <c r="X110" s="418"/>
      <c r="Y110" s="418"/>
      <c r="Z110" s="418"/>
      <c r="AA110" s="418"/>
      <c r="AB110" s="418"/>
      <c r="AC110" s="668" t="s">
        <v>15</v>
      </c>
      <c r="AD110" s="668"/>
      <c r="AE110" s="668"/>
      <c r="AF110" s="186"/>
      <c r="AG110" s="418" t="s">
        <v>14</v>
      </c>
      <c r="AH110" s="418"/>
      <c r="AI110" s="412" t="s">
        <v>15</v>
      </c>
      <c r="AJ110" s="413"/>
      <c r="AK110" s="418" t="s">
        <v>14</v>
      </c>
      <c r="AL110" s="418"/>
      <c r="AM110" s="418"/>
      <c r="AN110" s="211" t="s">
        <v>15</v>
      </c>
    </row>
    <row r="111" spans="1:40" s="68" customFormat="1" ht="21" customHeight="1" thickBot="1" x14ac:dyDescent="0.25">
      <c r="A111" s="67"/>
      <c r="B111" s="685" t="s">
        <v>16</v>
      </c>
      <c r="C111" s="685"/>
      <c r="D111" s="685"/>
      <c r="E111" s="685"/>
      <c r="F111" s="685"/>
      <c r="G111" s="685"/>
      <c r="H111" s="684" t="s">
        <v>105</v>
      </c>
      <c r="I111" s="684"/>
      <c r="J111" s="684"/>
      <c r="K111" s="684"/>
      <c r="L111" s="174"/>
      <c r="M111" s="811">
        <f>AG111+W111</f>
        <v>0</v>
      </c>
      <c r="N111" s="811"/>
      <c r="O111" s="811"/>
      <c r="P111" s="811"/>
      <c r="Q111" s="811"/>
      <c r="R111" s="811"/>
      <c r="S111" s="811"/>
      <c r="T111" s="811"/>
      <c r="U111" s="811"/>
      <c r="V111" s="811"/>
      <c r="W111" s="812">
        <f>AE92</f>
        <v>0</v>
      </c>
      <c r="X111" s="812"/>
      <c r="Y111" s="812"/>
      <c r="Z111" s="812"/>
      <c r="AA111" s="812"/>
      <c r="AB111" s="812"/>
      <c r="AC111" s="813"/>
      <c r="AD111" s="813"/>
      <c r="AE111" s="813"/>
      <c r="AF111" s="270"/>
      <c r="AG111" s="811">
        <f>AL92</f>
        <v>0</v>
      </c>
      <c r="AH111" s="811"/>
      <c r="AI111" s="814"/>
      <c r="AJ111" s="815"/>
      <c r="AK111" s="811">
        <f>IF(AG111="","",(1+$C$110)*AG111)</f>
        <v>0</v>
      </c>
      <c r="AL111" s="811"/>
      <c r="AM111" s="811"/>
      <c r="AN111" s="271"/>
    </row>
    <row r="112" spans="1:40" s="68" customFormat="1" ht="18.75" customHeight="1" thickBot="1" x14ac:dyDescent="0.25">
      <c r="A112" s="67"/>
      <c r="B112" s="685"/>
      <c r="C112" s="685"/>
      <c r="D112" s="685"/>
      <c r="E112" s="685"/>
      <c r="F112" s="685"/>
      <c r="G112" s="685"/>
      <c r="H112" s="569" t="s">
        <v>17</v>
      </c>
      <c r="I112" s="569"/>
      <c r="J112" s="569"/>
      <c r="K112" s="569"/>
      <c r="L112" s="174"/>
      <c r="M112" s="811" t="str">
        <f>IF(AG112="",IF(W112="","",W112),AG112+W112)</f>
        <v/>
      </c>
      <c r="N112" s="811"/>
      <c r="O112" s="811"/>
      <c r="P112" s="811"/>
      <c r="Q112" s="811"/>
      <c r="R112" s="811"/>
      <c r="S112" s="811"/>
      <c r="T112" s="811"/>
      <c r="U112" s="811"/>
      <c r="V112" s="811"/>
      <c r="W112" s="816"/>
      <c r="X112" s="816"/>
      <c r="Y112" s="816"/>
      <c r="Z112" s="816"/>
      <c r="AA112" s="816"/>
      <c r="AB112" s="816"/>
      <c r="AC112" s="813"/>
      <c r="AD112" s="813"/>
      <c r="AE112" s="813"/>
      <c r="AF112" s="270"/>
      <c r="AG112" s="817"/>
      <c r="AH112" s="817"/>
      <c r="AI112" s="814"/>
      <c r="AJ112" s="815"/>
      <c r="AK112" s="811" t="str">
        <f t="shared" ref="AK112:AK114" si="8">IF(AG112="","",(1+$C$110)*AG112)</f>
        <v/>
      </c>
      <c r="AL112" s="811"/>
      <c r="AM112" s="811"/>
      <c r="AN112" s="271"/>
    </row>
    <row r="113" spans="1:40" s="68" customFormat="1" ht="18.75" customHeight="1" thickBot="1" x14ac:dyDescent="0.25">
      <c r="A113" s="67"/>
      <c r="B113" s="568" t="s">
        <v>98</v>
      </c>
      <c r="C113" s="568"/>
      <c r="D113" s="568"/>
      <c r="E113" s="568"/>
      <c r="F113" s="568"/>
      <c r="G113" s="568"/>
      <c r="H113" s="569" t="s">
        <v>18</v>
      </c>
      <c r="I113" s="569"/>
      <c r="J113" s="569"/>
      <c r="K113" s="569"/>
      <c r="L113" s="174"/>
      <c r="M113" s="811" t="str">
        <f>IF(AG113="",IF(W113="","",W113),AG113+W113)</f>
        <v/>
      </c>
      <c r="N113" s="811"/>
      <c r="O113" s="811"/>
      <c r="P113" s="811"/>
      <c r="Q113" s="811"/>
      <c r="R113" s="811"/>
      <c r="S113" s="811"/>
      <c r="T113" s="811"/>
      <c r="U113" s="811"/>
      <c r="V113" s="811"/>
      <c r="W113" s="816"/>
      <c r="X113" s="816"/>
      <c r="Y113" s="816"/>
      <c r="Z113" s="816"/>
      <c r="AA113" s="816"/>
      <c r="AB113" s="816"/>
      <c r="AC113" s="813"/>
      <c r="AD113" s="813"/>
      <c r="AE113" s="813"/>
      <c r="AF113" s="270"/>
      <c r="AG113" s="817"/>
      <c r="AH113" s="817"/>
      <c r="AI113" s="814"/>
      <c r="AJ113" s="815"/>
      <c r="AK113" s="811" t="str">
        <f t="shared" si="8"/>
        <v/>
      </c>
      <c r="AL113" s="811"/>
      <c r="AM113" s="811"/>
      <c r="AN113" s="271"/>
    </row>
    <row r="114" spans="1:40" s="68" customFormat="1" ht="24.75" customHeight="1" thickBot="1" x14ac:dyDescent="0.25">
      <c r="A114" s="67"/>
      <c r="B114" s="568"/>
      <c r="C114" s="568"/>
      <c r="D114" s="568"/>
      <c r="E114" s="568"/>
      <c r="F114" s="568"/>
      <c r="G114" s="568"/>
      <c r="H114" s="662" t="s">
        <v>106</v>
      </c>
      <c r="I114" s="662"/>
      <c r="J114" s="662"/>
      <c r="K114" s="662"/>
      <c r="L114" s="174"/>
      <c r="M114" s="818">
        <f>IF(AG114="",IF(W114="","",W114),AG114+W114)</f>
        <v>0</v>
      </c>
      <c r="N114" s="818"/>
      <c r="O114" s="818"/>
      <c r="P114" s="818"/>
      <c r="Q114" s="818"/>
      <c r="R114" s="818"/>
      <c r="S114" s="818"/>
      <c r="T114" s="818"/>
      <c r="U114" s="818"/>
      <c r="V114" s="818"/>
      <c r="W114" s="813">
        <f>W111+W112+W113</f>
        <v>0</v>
      </c>
      <c r="X114" s="813"/>
      <c r="Y114" s="813"/>
      <c r="Z114" s="813"/>
      <c r="AA114" s="813"/>
      <c r="AB114" s="813"/>
      <c r="AC114" s="813"/>
      <c r="AD114" s="813"/>
      <c r="AE114" s="813"/>
      <c r="AF114" s="270"/>
      <c r="AG114" s="818">
        <f>AG111+AG112+AG113</f>
        <v>0</v>
      </c>
      <c r="AH114" s="818"/>
      <c r="AI114" s="819"/>
      <c r="AJ114" s="820"/>
      <c r="AK114" s="818">
        <f t="shared" si="8"/>
        <v>0</v>
      </c>
      <c r="AL114" s="818"/>
      <c r="AM114" s="818"/>
      <c r="AN114" s="272"/>
    </row>
    <row r="115" spans="1:40" s="68" customFormat="1" ht="17.25" customHeight="1" thickBot="1" x14ac:dyDescent="0.25">
      <c r="A115" s="67"/>
      <c r="B115" s="568"/>
      <c r="C115" s="568"/>
      <c r="D115" s="568"/>
      <c r="E115" s="568"/>
      <c r="F115" s="568"/>
      <c r="G115" s="568"/>
      <c r="H115" s="569" t="s">
        <v>27</v>
      </c>
      <c r="I115" s="569"/>
      <c r="J115" s="569"/>
      <c r="K115" s="569"/>
      <c r="L115" s="174"/>
      <c r="M115" s="811">
        <f>IF(AG115="",IF(W115="","",W115),AG115+W115)</f>
        <v>0</v>
      </c>
      <c r="N115" s="811"/>
      <c r="O115" s="811"/>
      <c r="P115" s="811"/>
      <c r="Q115" s="811"/>
      <c r="R115" s="811"/>
      <c r="S115" s="811"/>
      <c r="T115" s="811"/>
      <c r="U115" s="811"/>
      <c r="V115" s="811"/>
      <c r="W115" s="816"/>
      <c r="X115" s="816"/>
      <c r="Y115" s="816"/>
      <c r="Z115" s="816"/>
      <c r="AA115" s="816"/>
      <c r="AB115" s="816"/>
      <c r="AC115" s="813"/>
      <c r="AD115" s="813"/>
      <c r="AE115" s="813"/>
      <c r="AF115" s="270"/>
      <c r="AG115" s="811">
        <f>AL94</f>
        <v>0</v>
      </c>
      <c r="AH115" s="811"/>
      <c r="AI115" s="814"/>
      <c r="AJ115" s="815"/>
      <c r="AK115" s="811">
        <f>IF(AG115="","",(1+C110)*AG115)</f>
        <v>0</v>
      </c>
      <c r="AL115" s="811"/>
      <c r="AM115" s="811"/>
      <c r="AN115" s="271"/>
    </row>
    <row r="117" spans="1:40" x14ac:dyDescent="0.2">
      <c r="A117" s="317"/>
      <c r="B117" s="317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317"/>
      <c r="AL117" s="317"/>
      <c r="AM117" s="317"/>
      <c r="AN117" s="317"/>
    </row>
    <row r="118" spans="1:4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9"/>
      <c r="AJ118" s="59"/>
      <c r="AK118" s="58"/>
      <c r="AL118" s="58"/>
      <c r="AM118" s="58"/>
      <c r="AN118" s="58"/>
    </row>
    <row r="119" spans="1:40" s="71" customFormat="1" x14ac:dyDescent="0.2">
      <c r="A119" s="317"/>
      <c r="B119" s="317"/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421" t="s">
        <v>83</v>
      </c>
      <c r="X119" s="421"/>
      <c r="Y119" s="421"/>
      <c r="Z119" s="421"/>
      <c r="AA119" s="421"/>
      <c r="AB119" s="421"/>
      <c r="AC119" s="421"/>
      <c r="AD119" s="421"/>
      <c r="AE119" s="421"/>
      <c r="AF119" s="421"/>
      <c r="AG119" s="421"/>
      <c r="AH119" s="421"/>
      <c r="AI119" s="421"/>
      <c r="AJ119" s="421"/>
      <c r="AK119" s="421"/>
      <c r="AL119" s="421"/>
      <c r="AM119" s="421"/>
      <c r="AN119" s="421"/>
    </row>
    <row r="120" spans="1:40" s="71" customFormat="1" x14ac:dyDescent="0.2">
      <c r="A120" s="317"/>
      <c r="B120" s="317"/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21"/>
      <c r="AH120" s="421"/>
      <c r="AI120" s="421"/>
      <c r="AJ120" s="421"/>
      <c r="AK120" s="421"/>
      <c r="AL120" s="421"/>
      <c r="AM120" s="421"/>
      <c r="AN120" s="421"/>
    </row>
    <row r="121" spans="1:40" s="71" customFormat="1" x14ac:dyDescent="0.2">
      <c r="A121" s="317"/>
      <c r="B121" s="317"/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21"/>
      <c r="AH121" s="421"/>
      <c r="AI121" s="421"/>
      <c r="AJ121" s="421"/>
      <c r="AK121" s="421"/>
      <c r="AL121" s="421"/>
      <c r="AM121" s="421"/>
      <c r="AN121" s="421"/>
    </row>
    <row r="122" spans="1:40" s="71" customFormat="1" x14ac:dyDescent="0.2">
      <c r="A122" s="317"/>
      <c r="B122" s="317"/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</row>
    <row r="123" spans="1:40" s="71" customFormat="1" x14ac:dyDescent="0.2">
      <c r="A123" s="317"/>
      <c r="B123" s="317"/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</row>
    <row r="124" spans="1:40" s="71" customFormat="1" x14ac:dyDescent="0.2">
      <c r="A124" s="317"/>
      <c r="B124" s="317"/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</row>
    <row r="125" spans="1:40" s="71" customFormat="1" x14ac:dyDescent="0.2">
      <c r="A125" s="317"/>
      <c r="B125" s="317"/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  <c r="AH125" s="317"/>
      <c r="AI125" s="317"/>
      <c r="AJ125" s="317"/>
      <c r="AK125" s="317"/>
      <c r="AL125" s="317"/>
      <c r="AM125" s="317"/>
      <c r="AN125" s="317"/>
    </row>
    <row r="126" spans="1:40" s="71" customFormat="1" x14ac:dyDescent="0.2">
      <c r="A126" s="317"/>
      <c r="B126" s="317"/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</row>
    <row r="127" spans="1:40" s="71" customFormat="1" x14ac:dyDescent="0.2">
      <c r="A127" s="317"/>
      <c r="B127" s="317"/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</row>
    <row r="128" spans="1:40" s="71" customFormat="1" x14ac:dyDescent="0.2">
      <c r="A128" s="317"/>
      <c r="B128" s="317"/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</row>
    <row r="129" spans="1:40" s="71" customFormat="1" x14ac:dyDescent="0.2">
      <c r="A129" s="317"/>
      <c r="B129" s="317"/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</row>
    <row r="130" spans="1:40" s="71" customFormat="1" x14ac:dyDescent="0.2">
      <c r="A130" s="317"/>
      <c r="B130" s="317"/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</row>
    <row r="131" spans="1:40" s="71" customFormat="1" x14ac:dyDescent="0.2">
      <c r="A131" s="317"/>
      <c r="B131" s="317"/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7"/>
      <c r="AL131" s="317"/>
      <c r="AM131" s="317"/>
      <c r="AN131" s="317"/>
    </row>
    <row r="132" spans="1:40" s="71" customFormat="1" x14ac:dyDescent="0.2">
      <c r="A132" s="317"/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7"/>
      <c r="AL132" s="317"/>
      <c r="AM132" s="317"/>
      <c r="AN132" s="317"/>
    </row>
    <row r="133" spans="1:40" s="71" customFormat="1" x14ac:dyDescent="0.2">
      <c r="A133" s="317"/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7"/>
      <c r="AL133" s="317"/>
      <c r="AM133" s="317"/>
      <c r="AN133" s="317"/>
    </row>
    <row r="134" spans="1:40" s="71" customFormat="1" x14ac:dyDescent="0.2">
      <c r="A134" s="317"/>
      <c r="B134" s="317"/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7"/>
      <c r="AL134" s="317"/>
      <c r="AM134" s="317"/>
      <c r="AN134" s="317"/>
    </row>
    <row r="135" spans="1:40" s="71" customFormat="1" x14ac:dyDescent="0.2">
      <c r="A135" s="317"/>
      <c r="B135" s="317"/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</row>
    <row r="136" spans="1:40" s="71" customFormat="1" x14ac:dyDescent="0.2">
      <c r="A136" s="317"/>
      <c r="B136" s="317"/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7"/>
      <c r="AK136" s="317"/>
      <c r="AL136" s="317"/>
      <c r="AM136" s="317"/>
      <c r="AN136" s="317"/>
    </row>
    <row r="137" spans="1:40" s="71" customFormat="1" x14ac:dyDescent="0.2">
      <c r="A137" s="317"/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7"/>
      <c r="AK137" s="317"/>
      <c r="AL137" s="317"/>
      <c r="AM137" s="317"/>
      <c r="AN137" s="317"/>
    </row>
    <row r="138" spans="1:40" s="71" customFormat="1" x14ac:dyDescent="0.2">
      <c r="A138" s="317"/>
      <c r="B138" s="317"/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7"/>
      <c r="AK138" s="317"/>
      <c r="AL138" s="317"/>
      <c r="AM138" s="317"/>
      <c r="AN138" s="317"/>
    </row>
    <row r="139" spans="1:4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9"/>
      <c r="AJ139" s="59"/>
      <c r="AK139" s="58"/>
      <c r="AL139" s="58"/>
      <c r="AM139" s="58"/>
      <c r="AN139" s="58"/>
    </row>
    <row r="140" spans="1:4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9"/>
      <c r="AJ140" s="59"/>
      <c r="AK140" s="58"/>
      <c r="AL140" s="58"/>
      <c r="AM140" s="58"/>
      <c r="AN140" s="58"/>
    </row>
    <row r="141" spans="1:40" s="74" customFormat="1" ht="5.25" customHeight="1" x14ac:dyDescent="0.2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3"/>
      <c r="AJ141" s="73"/>
      <c r="AK141" s="72"/>
      <c r="AL141" s="72"/>
      <c r="AM141" s="72"/>
      <c r="AN141" s="72"/>
    </row>
    <row r="142" spans="1:40" ht="10.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9"/>
      <c r="AJ142" s="59"/>
      <c r="AK142" s="58"/>
      <c r="AL142" s="58"/>
      <c r="AM142" s="58"/>
      <c r="AN142" s="58"/>
    </row>
    <row r="143" spans="1:40" ht="10.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9"/>
      <c r="AJ143" s="59"/>
      <c r="AK143" s="58"/>
      <c r="AL143" s="58"/>
      <c r="AM143" s="58"/>
      <c r="AN143" s="58"/>
    </row>
    <row r="144" spans="1:40" ht="10.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59"/>
      <c r="AK144" s="58"/>
      <c r="AL144" s="58"/>
      <c r="AM144" s="58"/>
      <c r="AN144" s="58"/>
    </row>
    <row r="145" spans="1:40" ht="10.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59"/>
      <c r="AK145" s="58"/>
      <c r="AL145" s="58"/>
      <c r="AM145" s="58"/>
      <c r="AN145" s="58"/>
    </row>
    <row r="146" spans="1:40" ht="10.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9"/>
      <c r="AJ146" s="59"/>
      <c r="AK146" s="58"/>
      <c r="AL146" s="58"/>
      <c r="AM146" s="58"/>
      <c r="AN146" s="58"/>
    </row>
    <row r="147" spans="1:40" ht="10.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9"/>
      <c r="AJ147" s="59"/>
      <c r="AK147" s="58"/>
      <c r="AL147" s="58"/>
      <c r="AM147" s="58"/>
      <c r="AN147" s="58"/>
    </row>
    <row r="148" spans="1:40" ht="10.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9"/>
      <c r="AJ148" s="59"/>
      <c r="AK148" s="58"/>
      <c r="AL148" s="58"/>
      <c r="AM148" s="58"/>
      <c r="AN148" s="58"/>
    </row>
    <row r="149" spans="1:40" ht="10.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9"/>
      <c r="AJ149" s="59"/>
      <c r="AK149" s="58"/>
      <c r="AL149" s="58"/>
      <c r="AM149" s="58"/>
      <c r="AN149" s="58"/>
    </row>
    <row r="150" spans="1:40" ht="10.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9"/>
      <c r="AJ150" s="59"/>
      <c r="AK150" s="58"/>
      <c r="AL150" s="58"/>
      <c r="AM150" s="58"/>
      <c r="AN150" s="58"/>
    </row>
    <row r="151" spans="1:40" ht="6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75"/>
      <c r="AE151" s="75"/>
      <c r="AF151" s="75"/>
      <c r="AG151" s="75"/>
      <c r="AH151" s="75"/>
      <c r="AI151" s="76"/>
      <c r="AJ151" s="76"/>
      <c r="AK151" s="75"/>
      <c r="AL151" s="75"/>
      <c r="AM151" s="75"/>
      <c r="AN151" s="75"/>
    </row>
    <row r="152" spans="1:40" ht="6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8"/>
      <c r="AJ152" s="78"/>
      <c r="AK152" s="77"/>
      <c r="AL152" s="77"/>
      <c r="AM152" s="77"/>
      <c r="AN152" s="77"/>
    </row>
    <row r="153" spans="1:40" ht="6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80"/>
      <c r="AJ153" s="80"/>
      <c r="AK153" s="79"/>
      <c r="AL153" s="79"/>
      <c r="AM153" s="79"/>
      <c r="AN153" s="79"/>
    </row>
    <row r="154" spans="1:40" ht="6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2"/>
      <c r="AJ154" s="82"/>
      <c r="AK154" s="81"/>
      <c r="AL154" s="81"/>
      <c r="AM154" s="81"/>
      <c r="AN154" s="81"/>
    </row>
    <row r="155" spans="1:40" ht="6" customHeight="1" x14ac:dyDescent="0.2">
      <c r="A155" s="58"/>
      <c r="B155" s="58"/>
      <c r="C155" s="58"/>
      <c r="D155" s="58"/>
      <c r="E155" s="58"/>
      <c r="F155" s="58"/>
      <c r="G155" s="58"/>
      <c r="H155" s="58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4"/>
      <c r="AJ155" s="84"/>
      <c r="AK155" s="83"/>
      <c r="AL155" s="83"/>
      <c r="AM155" s="83"/>
      <c r="AN155" s="83"/>
    </row>
    <row r="156" spans="1:40" ht="6" customHeight="1" x14ac:dyDescent="0.2">
      <c r="A156" s="58"/>
      <c r="B156" s="58"/>
      <c r="C156" s="58"/>
      <c r="D156" s="5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6"/>
      <c r="AJ156" s="86"/>
      <c r="AK156" s="85"/>
      <c r="AL156" s="85"/>
      <c r="AM156" s="85"/>
      <c r="AN156" s="85"/>
    </row>
    <row r="157" spans="1:40" ht="6" customHeight="1" x14ac:dyDescent="0.2">
      <c r="A157" s="58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8"/>
      <c r="AJ157" s="88"/>
      <c r="AK157" s="87"/>
      <c r="AL157" s="87"/>
      <c r="AM157" s="87"/>
      <c r="AN157" s="87"/>
    </row>
    <row r="158" spans="1:40" ht="6" customHeight="1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90"/>
      <c r="AJ158" s="90"/>
      <c r="AK158" s="89"/>
      <c r="AL158" s="89"/>
      <c r="AM158" s="89"/>
      <c r="AN158" s="89"/>
    </row>
    <row r="159" spans="1:40" ht="10.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9"/>
      <c r="AJ159" s="59"/>
      <c r="AK159" s="58"/>
      <c r="AL159" s="58"/>
      <c r="AM159" s="58"/>
      <c r="AN159" s="58"/>
    </row>
    <row r="160" spans="1:40" ht="10.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9"/>
      <c r="AJ160" s="59"/>
      <c r="AK160" s="58"/>
      <c r="AL160" s="58"/>
      <c r="AM160" s="58"/>
      <c r="AN160" s="58"/>
    </row>
    <row r="161" spans="1:40" ht="10.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9"/>
      <c r="AJ161" s="59"/>
      <c r="AK161" s="58"/>
      <c r="AL161" s="58"/>
      <c r="AM161" s="58"/>
      <c r="AN161" s="58"/>
    </row>
    <row r="162" spans="1:40" ht="10.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9"/>
      <c r="AJ162" s="59"/>
      <c r="AK162" s="58"/>
      <c r="AL162" s="58"/>
      <c r="AM162" s="58"/>
      <c r="AN162" s="58"/>
    </row>
    <row r="163" spans="1:40" ht="10.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9"/>
      <c r="AJ163" s="59"/>
      <c r="AK163" s="58"/>
      <c r="AL163" s="58"/>
      <c r="AM163" s="58"/>
      <c r="AN163" s="58"/>
    </row>
    <row r="164" spans="1:40" ht="10.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9"/>
      <c r="AJ164" s="59"/>
      <c r="AK164" s="58"/>
      <c r="AL164" s="58"/>
      <c r="AM164" s="58"/>
      <c r="AN164" s="58"/>
    </row>
    <row r="165" spans="1:40" ht="10.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9"/>
      <c r="AJ165" s="59"/>
      <c r="AK165" s="58"/>
      <c r="AL165" s="58"/>
      <c r="AM165" s="58"/>
      <c r="AN165" s="58"/>
    </row>
    <row r="166" spans="1:40" ht="10.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9"/>
      <c r="AJ166" s="59"/>
      <c r="AK166" s="58"/>
      <c r="AL166" s="58"/>
      <c r="AM166" s="58"/>
      <c r="AN166" s="58"/>
    </row>
    <row r="167" spans="1:40" s="74" customFormat="1" ht="5.25" customHeight="1" x14ac:dyDescent="0.2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3"/>
      <c r="AJ167" s="73"/>
      <c r="AK167" s="72"/>
      <c r="AL167" s="72"/>
      <c r="AM167" s="72"/>
      <c r="AN167" s="72"/>
    </row>
    <row r="168" spans="1:40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9"/>
      <c r="AJ168" s="59"/>
      <c r="AK168" s="58"/>
      <c r="AL168" s="58"/>
      <c r="AM168" s="58"/>
      <c r="AN168" s="58"/>
    </row>
    <row r="169" spans="1:40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421" t="s">
        <v>87</v>
      </c>
      <c r="Y169" s="421"/>
      <c r="Z169" s="421"/>
      <c r="AA169" s="421"/>
      <c r="AB169" s="421"/>
      <c r="AC169" s="421"/>
      <c r="AD169" s="421"/>
      <c r="AE169" s="421"/>
      <c r="AF169" s="421"/>
      <c r="AG169" s="421"/>
      <c r="AH169" s="421"/>
      <c r="AI169" s="421"/>
      <c r="AJ169" s="421"/>
      <c r="AK169" s="421"/>
      <c r="AL169" s="421"/>
      <c r="AM169" s="421"/>
      <c r="AN169" s="421"/>
    </row>
    <row r="170" spans="1:40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9"/>
      <c r="AJ170" s="59"/>
      <c r="AK170" s="58"/>
      <c r="AL170" s="58"/>
      <c r="AM170" s="58"/>
      <c r="AN170" s="58"/>
    </row>
    <row r="171" spans="1:40" ht="7.5" customHeight="1" x14ac:dyDescent="0.2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3"/>
      <c r="AJ171" s="73"/>
      <c r="AK171" s="72"/>
      <c r="AL171" s="72"/>
      <c r="AM171" s="72"/>
      <c r="AN171" s="72"/>
    </row>
    <row r="172" spans="1:40" ht="6.75" customHeight="1" x14ac:dyDescent="0.2"/>
    <row r="173" spans="1:40" ht="14.25" x14ac:dyDescent="0.2">
      <c r="A173" s="2"/>
      <c r="B173" s="773" t="str">
        <f>'שורות 21-1'!B173:T173</f>
        <v>טופס 23.010 חשבון לחישוב שכ"ט לפי % בלבד</v>
      </c>
      <c r="C173" s="774"/>
      <c r="D173" s="774"/>
      <c r="E173" s="774"/>
      <c r="F173" s="774"/>
      <c r="G173" s="774"/>
      <c r="H173" s="774"/>
      <c r="I173" s="774"/>
      <c r="J173" s="774"/>
      <c r="K173" s="774"/>
      <c r="L173" s="774"/>
      <c r="M173" s="774"/>
      <c r="N173" s="774"/>
      <c r="O173" s="774"/>
      <c r="P173" s="774"/>
      <c r="Q173" s="774"/>
      <c r="R173" s="774"/>
      <c r="S173" s="774"/>
      <c r="T173" s="775"/>
      <c r="U173" s="138"/>
      <c r="V173" s="138"/>
      <c r="X173" s="206"/>
      <c r="Y173" s="583" t="str">
        <f>'שורות 21-1'!Y173:AD173</f>
        <v>טופס מעודכן ל-11.2020</v>
      </c>
      <c r="Z173" s="584"/>
      <c r="AA173" s="584"/>
      <c r="AB173" s="584"/>
      <c r="AC173" s="584"/>
      <c r="AD173" s="585"/>
      <c r="AE173" s="209"/>
      <c r="AF173" s="210"/>
      <c r="AG173" s="205"/>
      <c r="AH173" s="207"/>
      <c r="AI173" s="139" t="s">
        <v>99</v>
      </c>
      <c r="AJ173" s="140"/>
      <c r="AK173" s="140"/>
      <c r="AL173" s="140"/>
      <c r="AM173" s="208"/>
      <c r="AN173" s="137"/>
    </row>
    <row r="174" spans="1:40" ht="4.5" customHeight="1" x14ac:dyDescent="0.2">
      <c r="A174" s="2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2"/>
      <c r="AC174" s="122"/>
      <c r="AD174" s="137"/>
      <c r="AE174" s="137"/>
      <c r="AF174" s="137"/>
      <c r="AG174" s="137"/>
      <c r="AH174" s="137"/>
      <c r="AI174" s="16"/>
      <c r="AJ174" s="16"/>
      <c r="AK174" s="92"/>
      <c r="AL174" s="92"/>
      <c r="AM174" s="92"/>
      <c r="AN174" s="92"/>
    </row>
    <row r="175" spans="1:40" s="93" customFormat="1" ht="9.75" customHeight="1" x14ac:dyDescent="0.2">
      <c r="C175" s="93" t="s">
        <v>46</v>
      </c>
      <c r="O175" s="99"/>
      <c r="W175" s="93" t="s">
        <v>47</v>
      </c>
      <c r="AI175" s="93" t="s">
        <v>64</v>
      </c>
    </row>
    <row r="176" spans="1:40" ht="2.25" customHeight="1" x14ac:dyDescent="0.2">
      <c r="A176" s="2"/>
      <c r="B176" s="2"/>
      <c r="C176" s="2"/>
      <c r="D176" s="2"/>
      <c r="E176" s="2"/>
      <c r="F176" s="2"/>
      <c r="G176" s="2"/>
      <c r="H176" s="2"/>
      <c r="I176" s="123"/>
      <c r="J176" s="123"/>
      <c r="K176" s="123"/>
      <c r="L176" s="123"/>
      <c r="M176" s="123"/>
      <c r="N176" s="141" t="s">
        <v>130</v>
      </c>
      <c r="O176" s="123"/>
      <c r="P176" s="123"/>
      <c r="Q176" s="123"/>
      <c r="R176" s="123"/>
      <c r="S176" s="123"/>
      <c r="T176" s="123"/>
      <c r="U176" s="123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16"/>
      <c r="AJ176" s="16"/>
      <c r="AK176" s="17"/>
      <c r="AL176" s="17"/>
      <c r="AM176" s="17"/>
      <c r="AN176" s="17"/>
    </row>
    <row r="177" spans="1:41" ht="15.75" customHeight="1" x14ac:dyDescent="0.2">
      <c r="A177" s="2"/>
      <c r="B177" s="586" t="s">
        <v>33</v>
      </c>
      <c r="C177" s="587"/>
      <c r="D177" s="587"/>
      <c r="E177" s="587"/>
      <c r="F177" s="587"/>
      <c r="G177" s="587"/>
      <c r="H177" s="588"/>
      <c r="I177" s="663">
        <f>+R8</f>
        <v>0</v>
      </c>
      <c r="J177" s="664"/>
      <c r="K177" s="664"/>
      <c r="L177" s="664"/>
      <c r="M177" s="664"/>
      <c r="N177" s="664"/>
      <c r="O177" s="147"/>
      <c r="P177" s="488" t="s">
        <v>133</v>
      </c>
      <c r="Q177" s="489"/>
      <c r="R177" s="489"/>
      <c r="S177" s="489"/>
      <c r="T177" s="489"/>
      <c r="U177" s="489"/>
      <c r="V177" s="489"/>
      <c r="W177" s="490"/>
      <c r="X177" s="604">
        <f>R22</f>
        <v>0</v>
      </c>
      <c r="Y177" s="605"/>
      <c r="Z177" s="605"/>
      <c r="AA177" s="605"/>
      <c r="AB177" s="605"/>
      <c r="AC177" s="606"/>
      <c r="AD177" s="616" t="s">
        <v>40</v>
      </c>
      <c r="AE177" s="617"/>
      <c r="AF177" s="148"/>
      <c r="AG177" s="589" t="s">
        <v>67</v>
      </c>
      <c r="AH177" s="590"/>
      <c r="AI177" s="590"/>
      <c r="AJ177" s="591"/>
      <c r="AK177" s="620" t="str">
        <f>R51</f>
        <v>סוג החשבון</v>
      </c>
      <c r="AL177" s="620"/>
      <c r="AM177" s="620"/>
      <c r="AN177" s="620"/>
    </row>
    <row r="178" spans="1:41" ht="6.75" customHeight="1" x14ac:dyDescent="0.2">
      <c r="A178" s="2"/>
      <c r="B178" s="188"/>
      <c r="C178" s="189"/>
      <c r="D178" s="189"/>
      <c r="E178" s="189"/>
      <c r="F178" s="189"/>
      <c r="G178" s="189"/>
      <c r="H178" s="189"/>
      <c r="I178" s="598"/>
      <c r="J178" s="598"/>
      <c r="K178" s="598"/>
      <c r="L178" s="598"/>
      <c r="M178" s="598"/>
      <c r="N178" s="598"/>
      <c r="O178" s="147"/>
      <c r="P178" s="491"/>
      <c r="Q178" s="492"/>
      <c r="R178" s="492"/>
      <c r="S178" s="492"/>
      <c r="T178" s="492"/>
      <c r="U178" s="492"/>
      <c r="V178" s="492"/>
      <c r="W178" s="493"/>
      <c r="X178" s="607"/>
      <c r="Y178" s="608"/>
      <c r="Z178" s="608"/>
      <c r="AA178" s="608"/>
      <c r="AB178" s="608"/>
      <c r="AC178" s="609"/>
      <c r="AD178" s="618"/>
      <c r="AE178" s="619"/>
      <c r="AF178" s="151"/>
      <c r="AG178" s="151"/>
      <c r="AH178" s="151"/>
      <c r="AI178" s="152"/>
      <c r="AJ178" s="152"/>
      <c r="AK178" s="150"/>
      <c r="AL178" s="150"/>
      <c r="AM178" s="150"/>
      <c r="AN178" s="150"/>
    </row>
    <row r="179" spans="1:41" ht="15" customHeight="1" x14ac:dyDescent="0.2">
      <c r="A179" s="2"/>
      <c r="B179" s="586" t="s">
        <v>63</v>
      </c>
      <c r="C179" s="587"/>
      <c r="D179" s="587"/>
      <c r="E179" s="587"/>
      <c r="F179" s="587"/>
      <c r="G179" s="587"/>
      <c r="H179" s="588"/>
      <c r="I179" s="669">
        <f>+R10</f>
        <v>0</v>
      </c>
      <c r="J179" s="670"/>
      <c r="K179" s="671"/>
      <c r="L179" s="190" t="s">
        <v>112</v>
      </c>
      <c r="M179" s="597">
        <f>R12</f>
        <v>0</v>
      </c>
      <c r="N179" s="597"/>
      <c r="O179" s="274"/>
      <c r="P179" s="634"/>
      <c r="Q179" s="634"/>
      <c r="R179" s="634"/>
      <c r="S179" s="634"/>
      <c r="T179" s="634"/>
      <c r="U179" s="634"/>
      <c r="V179" s="634"/>
      <c r="W179" s="634"/>
      <c r="X179" s="634"/>
      <c r="Y179" s="634"/>
      <c r="Z179" s="634"/>
      <c r="AA179" s="634"/>
      <c r="AB179" s="634"/>
      <c r="AC179" s="634"/>
      <c r="AD179" s="634"/>
      <c r="AE179" s="635"/>
      <c r="AF179" s="153"/>
      <c r="AG179" s="325" t="s">
        <v>65</v>
      </c>
      <c r="AH179" s="191">
        <f>R49</f>
        <v>0</v>
      </c>
      <c r="AI179" s="192" t="str">
        <f>VLOOKUP(AK177,גיליון1!$B$2:$E$9,4,FALSE)</f>
        <v>קידומת</v>
      </c>
      <c r="AJ179" s="154"/>
      <c r="AK179" s="155" t="s">
        <v>95</v>
      </c>
      <c r="AL179" s="156">
        <f>M98</f>
        <v>0</v>
      </c>
      <c r="AM179" s="157" t="s">
        <v>1</v>
      </c>
      <c r="AN179" s="158">
        <f>V98</f>
        <v>0</v>
      </c>
    </row>
    <row r="180" spans="1:41" ht="9.75" customHeight="1" x14ac:dyDescent="0.2">
      <c r="A180" s="2"/>
      <c r="B180" s="195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7"/>
      <c r="P180" s="494" t="s">
        <v>142</v>
      </c>
      <c r="Q180" s="495"/>
      <c r="R180" s="495"/>
      <c r="S180" s="495"/>
      <c r="T180" s="495"/>
      <c r="U180" s="495"/>
      <c r="V180" s="495"/>
      <c r="W180" s="496"/>
      <c r="X180" s="610">
        <f>R24</f>
        <v>0</v>
      </c>
      <c r="Y180" s="611"/>
      <c r="Z180" s="611"/>
      <c r="AA180" s="611"/>
      <c r="AB180" s="611"/>
      <c r="AC180" s="612"/>
      <c r="AD180" s="592" t="s">
        <v>40</v>
      </c>
      <c r="AE180" s="593"/>
      <c r="AF180" s="165"/>
      <c r="AG180" s="165"/>
      <c r="AH180" s="165"/>
      <c r="AI180" s="198"/>
      <c r="AJ180" s="199"/>
      <c r="AK180" s="149"/>
      <c r="AL180" s="149"/>
      <c r="AM180" s="149"/>
      <c r="AN180" s="149"/>
    </row>
    <row r="181" spans="1:41" ht="14.25" customHeight="1" x14ac:dyDescent="0.2">
      <c r="A181" s="2"/>
      <c r="B181" s="586" t="s">
        <v>110</v>
      </c>
      <c r="C181" s="587"/>
      <c r="D181" s="587"/>
      <c r="E181" s="587"/>
      <c r="F181" s="587"/>
      <c r="G181" s="587"/>
      <c r="H181" s="587"/>
      <c r="I181" s="692">
        <f>R14</f>
        <v>0</v>
      </c>
      <c r="J181" s="693"/>
      <c r="K181" s="693"/>
      <c r="L181" s="275" t="s">
        <v>109</v>
      </c>
      <c r="M181" s="600">
        <f>R16</f>
        <v>0</v>
      </c>
      <c r="N181" s="601"/>
      <c r="O181" s="197"/>
      <c r="P181" s="497"/>
      <c r="Q181" s="498"/>
      <c r="R181" s="498"/>
      <c r="S181" s="498"/>
      <c r="T181" s="498"/>
      <c r="U181" s="498"/>
      <c r="V181" s="498"/>
      <c r="W181" s="499"/>
      <c r="X181" s="613"/>
      <c r="Y181" s="614"/>
      <c r="Z181" s="614"/>
      <c r="AA181" s="614"/>
      <c r="AB181" s="614"/>
      <c r="AC181" s="615"/>
      <c r="AD181" s="594"/>
      <c r="AE181" s="595"/>
      <c r="AF181" s="159"/>
      <c r="AG181" s="157" t="s">
        <v>68</v>
      </c>
      <c r="AH181" s="204" t="str">
        <f>AE49</f>
        <v>% שכר לתשלום</v>
      </c>
      <c r="AI181" s="160" t="s">
        <v>39</v>
      </c>
      <c r="AJ181" s="161"/>
      <c r="AK181" s="162" t="s">
        <v>2</v>
      </c>
      <c r="AL181" s="163">
        <f>M100</f>
        <v>0</v>
      </c>
      <c r="AM181" s="157" t="s">
        <v>1</v>
      </c>
      <c r="AN181" s="158">
        <f>V100</f>
        <v>0</v>
      </c>
    </row>
    <row r="182" spans="1:41" ht="6.75" customHeight="1" x14ac:dyDescent="0.2">
      <c r="A182" s="2"/>
      <c r="B182" s="195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65"/>
      <c r="P182" s="165"/>
      <c r="Q182" s="165"/>
      <c r="R182" s="165"/>
      <c r="S182" s="165"/>
      <c r="T182" s="165"/>
      <c r="U182" s="165"/>
      <c r="V182" s="164"/>
      <c r="W182" s="164"/>
      <c r="X182" s="164"/>
      <c r="Y182" s="164"/>
      <c r="Z182" s="164"/>
      <c r="AA182" s="164"/>
      <c r="AB182" s="164"/>
      <c r="AC182" s="165"/>
      <c r="AD182" s="165"/>
      <c r="AE182" s="165"/>
      <c r="AF182" s="165"/>
      <c r="AG182" s="165"/>
      <c r="AH182" s="165"/>
      <c r="AI182" s="198"/>
      <c r="AJ182" s="199"/>
      <c r="AK182" s="149"/>
      <c r="AL182" s="276"/>
      <c r="AM182" s="276"/>
      <c r="AN182" s="276"/>
    </row>
    <row r="183" spans="1:41" ht="19.5" customHeight="1" x14ac:dyDescent="0.2">
      <c r="A183" s="2"/>
      <c r="B183" s="586" t="s">
        <v>113</v>
      </c>
      <c r="C183" s="587"/>
      <c r="D183" s="587"/>
      <c r="E183" s="587"/>
      <c r="F183" s="587"/>
      <c r="G183" s="587"/>
      <c r="H183" s="587"/>
      <c r="I183" s="573">
        <f>R18</f>
        <v>0</v>
      </c>
      <c r="J183" s="574"/>
      <c r="K183" s="574"/>
      <c r="L183" s="574"/>
      <c r="M183" s="574"/>
      <c r="N183" s="575"/>
      <c r="O183" s="277"/>
      <c r="P183" s="627" t="s">
        <v>117</v>
      </c>
      <c r="Q183" s="628"/>
      <c r="R183" s="628"/>
      <c r="S183" s="628"/>
      <c r="T183" s="629"/>
      <c r="U183" s="278"/>
      <c r="V183" s="624">
        <f>R26</f>
        <v>0</v>
      </c>
      <c r="W183" s="625"/>
      <c r="X183" s="625"/>
      <c r="Y183" s="625"/>
      <c r="Z183" s="625"/>
      <c r="AA183" s="625"/>
      <c r="AB183" s="625"/>
      <c r="AC183" s="625"/>
      <c r="AD183" s="625"/>
      <c r="AE183" s="626"/>
      <c r="AF183" s="165"/>
      <c r="AG183" s="325" t="s">
        <v>71</v>
      </c>
      <c r="AH183" s="166">
        <f>R37</f>
        <v>0</v>
      </c>
      <c r="AI183" s="167">
        <f>R39</f>
        <v>0</v>
      </c>
      <c r="AJ183" s="168"/>
      <c r="AK183" s="360" t="str">
        <f>'שורות 21-1'!AK183</f>
        <v>מדד החודש האחרון בו ניתנו השירותים</v>
      </c>
      <c r="AL183" s="156">
        <f>M102</f>
        <v>0</v>
      </c>
      <c r="AM183" s="157" t="s">
        <v>1</v>
      </c>
      <c r="AN183" s="158">
        <f>V102</f>
        <v>0</v>
      </c>
    </row>
    <row r="184" spans="1:41" ht="6.75" customHeight="1" x14ac:dyDescent="0.2">
      <c r="A184" s="2"/>
      <c r="B184" s="195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65"/>
      <c r="P184" s="165"/>
      <c r="Q184" s="165"/>
      <c r="R184" s="165"/>
      <c r="S184" s="165"/>
      <c r="T184" s="165"/>
      <c r="U184" s="165"/>
      <c r="V184" s="200"/>
      <c r="W184" s="165"/>
      <c r="X184" s="165"/>
      <c r="Y184" s="165"/>
      <c r="Z184" s="165"/>
      <c r="AA184" s="165"/>
      <c r="AB184" s="165"/>
      <c r="AC184" s="165"/>
      <c r="AD184" s="165"/>
      <c r="AE184" s="165"/>
      <c r="AF184" s="165"/>
      <c r="AG184" s="165"/>
      <c r="AH184" s="165"/>
      <c r="AI184" s="199"/>
      <c r="AJ184" s="199"/>
      <c r="AK184" s="201"/>
      <c r="AL184" s="201"/>
      <c r="AM184" s="201"/>
      <c r="AN184" s="201"/>
    </row>
    <row r="185" spans="1:41" ht="12.75" customHeight="1" x14ac:dyDescent="0.2">
      <c r="A185" s="2"/>
      <c r="B185" s="586" t="s">
        <v>111</v>
      </c>
      <c r="C185" s="587"/>
      <c r="D185" s="587"/>
      <c r="E185" s="587"/>
      <c r="F185" s="587"/>
      <c r="G185" s="587"/>
      <c r="H185" s="588"/>
      <c r="I185" s="602">
        <f>R30</f>
        <v>0</v>
      </c>
      <c r="J185" s="574"/>
      <c r="K185" s="575"/>
      <c r="L185" s="310" t="s">
        <v>109</v>
      </c>
      <c r="M185" s="599">
        <f>R32</f>
        <v>0</v>
      </c>
      <c r="N185" s="599"/>
      <c r="O185" s="280"/>
      <c r="P185" s="621" t="s">
        <v>127</v>
      </c>
      <c r="Q185" s="622"/>
      <c r="R185" s="622"/>
      <c r="S185" s="622"/>
      <c r="T185" s="623"/>
      <c r="U185" s="316"/>
      <c r="V185" s="603">
        <f>R28</f>
        <v>0</v>
      </c>
      <c r="W185" s="590"/>
      <c r="X185" s="590"/>
      <c r="Y185" s="590"/>
      <c r="Z185" s="590"/>
      <c r="AA185" s="590"/>
      <c r="AB185" s="590"/>
      <c r="AC185" s="590"/>
      <c r="AD185" s="590"/>
      <c r="AE185" s="591"/>
      <c r="AF185" s="165"/>
      <c r="AG185" s="165"/>
      <c r="AH185" s="165"/>
      <c r="AI185" s="198"/>
      <c r="AJ185" s="199"/>
      <c r="AK185" s="169" t="s">
        <v>124</v>
      </c>
      <c r="AL185" s="170">
        <f>M104</f>
        <v>0</v>
      </c>
      <c r="AM185" s="171" t="s">
        <v>121</v>
      </c>
      <c r="AN185" s="171">
        <f>V106</f>
        <v>0</v>
      </c>
    </row>
    <row r="186" spans="1:41" ht="6.75" customHeight="1" x14ac:dyDescent="0.2">
      <c r="A186" s="2"/>
      <c r="B186" s="2"/>
      <c r="C186" s="119"/>
      <c r="D186" s="119"/>
      <c r="E186" s="119"/>
      <c r="F186" s="119"/>
      <c r="G186" s="119"/>
      <c r="H186" s="119"/>
      <c r="I186" s="691"/>
      <c r="J186" s="691"/>
      <c r="K186" s="691"/>
      <c r="L186" s="691"/>
      <c r="M186" s="691"/>
      <c r="N186" s="691"/>
      <c r="O186" s="691"/>
      <c r="P186" s="691"/>
      <c r="Q186" s="691"/>
      <c r="R186" s="691"/>
      <c r="S186" s="691"/>
      <c r="T186" s="691"/>
      <c r="U186" s="691"/>
      <c r="V186" s="2"/>
      <c r="W186" s="144"/>
      <c r="X186" s="144"/>
      <c r="Y186" s="144"/>
      <c r="Z186" s="32"/>
      <c r="AA186" s="32"/>
      <c r="AB186" s="32"/>
      <c r="AC186" s="32"/>
      <c r="AD186" s="32"/>
      <c r="AE186" s="32"/>
      <c r="AF186" s="123"/>
      <c r="AG186" s="123"/>
      <c r="AH186" s="123"/>
      <c r="AI186" s="282"/>
      <c r="AJ186" s="282"/>
      <c r="AK186" s="283"/>
      <c r="AL186" s="283"/>
      <c r="AM186" s="283"/>
      <c r="AN186" s="283"/>
    </row>
    <row r="187" spans="1:41" s="1" customFormat="1" ht="9" customHeight="1" x14ac:dyDescent="0.2">
      <c r="A187" s="95"/>
      <c r="B187" s="630" t="s">
        <v>43</v>
      </c>
      <c r="C187" s="631"/>
      <c r="D187" s="631"/>
      <c r="E187" s="631"/>
      <c r="F187" s="631"/>
      <c r="G187" s="631"/>
      <c r="H187" s="631"/>
      <c r="I187" s="631"/>
      <c r="J187" s="631"/>
      <c r="K187" s="631"/>
      <c r="L187" s="631"/>
      <c r="M187" s="631"/>
      <c r="N187" s="631"/>
      <c r="O187" s="631"/>
      <c r="P187" s="631"/>
      <c r="Q187" s="631"/>
      <c r="R187" s="631"/>
      <c r="S187" s="311"/>
      <c r="T187" s="311"/>
      <c r="U187" s="311"/>
      <c r="V187" s="311"/>
      <c r="W187" s="115"/>
      <c r="X187" s="576">
        <f>+V65</f>
        <v>0</v>
      </c>
      <c r="Y187" s="577"/>
      <c r="Z187" s="655" t="s">
        <v>9</v>
      </c>
      <c r="AA187" s="577"/>
      <c r="AB187" s="577"/>
      <c r="AC187" s="577"/>
      <c r="AD187" s="651">
        <f>IF(AE65="","",AE65)</f>
        <v>0</v>
      </c>
      <c r="AE187" s="651"/>
      <c r="AF187" s="641" t="s">
        <v>140</v>
      </c>
      <c r="AG187" s="641"/>
      <c r="AH187" s="641"/>
      <c r="AI187" s="641"/>
      <c r="AJ187" s="639" t="s">
        <v>139</v>
      </c>
      <c r="AK187" s="639">
        <f>R57</f>
        <v>0</v>
      </c>
      <c r="AL187" s="658" t="s">
        <v>3</v>
      </c>
      <c r="AM187" s="658"/>
      <c r="AN187" s="639">
        <f>AE57</f>
        <v>0</v>
      </c>
      <c r="AO187" s="660"/>
    </row>
    <row r="188" spans="1:41" s="1" customFormat="1" ht="9" customHeight="1" x14ac:dyDescent="0.2">
      <c r="A188" s="96"/>
      <c r="B188" s="632"/>
      <c r="C188" s="633"/>
      <c r="D188" s="633"/>
      <c r="E188" s="633"/>
      <c r="F188" s="633"/>
      <c r="G188" s="633"/>
      <c r="H188" s="633"/>
      <c r="I188" s="633"/>
      <c r="J188" s="633"/>
      <c r="K188" s="633"/>
      <c r="L188" s="633"/>
      <c r="M188" s="633"/>
      <c r="N188" s="633"/>
      <c r="O188" s="633"/>
      <c r="P188" s="633"/>
      <c r="Q188" s="633"/>
      <c r="R188" s="633"/>
      <c r="S188" s="312"/>
      <c r="T188" s="312"/>
      <c r="U188" s="312"/>
      <c r="V188" s="312"/>
      <c r="W188" s="116"/>
      <c r="X188" s="578"/>
      <c r="Y188" s="578"/>
      <c r="Z188" s="578"/>
      <c r="AA188" s="578"/>
      <c r="AB188" s="578"/>
      <c r="AC188" s="578"/>
      <c r="AD188" s="652"/>
      <c r="AE188" s="652"/>
      <c r="AF188" s="642"/>
      <c r="AG188" s="642"/>
      <c r="AH188" s="642"/>
      <c r="AI188" s="642"/>
      <c r="AJ188" s="640"/>
      <c r="AK188" s="640"/>
      <c r="AL188" s="659"/>
      <c r="AM188" s="659"/>
      <c r="AN188" s="640"/>
      <c r="AO188" s="661"/>
    </row>
    <row r="189" spans="1:41" ht="49.5" customHeight="1" x14ac:dyDescent="0.2">
      <c r="B189" s="309" t="s">
        <v>131</v>
      </c>
      <c r="C189" s="364" t="s">
        <v>138</v>
      </c>
      <c r="D189" s="686" t="str">
        <f>D68</f>
        <v>תיאור ואפיון הפריט (תיאור העבודה)</v>
      </c>
      <c r="E189" s="686"/>
      <c r="F189" s="686"/>
      <c r="G189" s="686"/>
      <c r="H189" s="686"/>
      <c r="I189" s="686"/>
      <c r="J189" s="686"/>
      <c r="K189" s="686"/>
      <c r="L189" s="644"/>
      <c r="M189" s="687" t="str">
        <f>M68</f>
        <v>סכום השורה בהזמנה (לפני ההנחה)</v>
      </c>
      <c r="N189" s="687"/>
      <c r="O189" s="688" t="str">
        <f>O68</f>
        <v>אחוז התקדמות העבודה (כולל חשבון זה)</v>
      </c>
      <c r="P189" s="689"/>
      <c r="Q189" s="689"/>
      <c r="R189" s="690"/>
      <c r="S189" s="582" t="str">
        <f>S68</f>
        <v xml:space="preserve">סכום מצטבר (לאחר הנחה) שאושר (כולל חשבון זה) </v>
      </c>
      <c r="T189" s="582"/>
      <c r="U189" s="582"/>
      <c r="V189" s="582"/>
      <c r="W189" s="582"/>
      <c r="X189" s="582"/>
      <c r="Y189" s="646" t="str">
        <f>Z68</f>
        <v xml:space="preserve">סכום מאושר לתשלום בחשבון זה לאחר קיזוז דמי עיכבון ברוטו (לפני הנחה) </v>
      </c>
      <c r="Z189" s="646"/>
      <c r="AA189" s="646"/>
      <c r="AB189" s="646"/>
      <c r="AC189" s="645" t="s">
        <v>152</v>
      </c>
      <c r="AD189" s="646"/>
      <c r="AE189" s="646"/>
      <c r="AF189" s="646"/>
      <c r="AG189" s="264" t="str">
        <f>AE68</f>
        <v>סכום מצטבר ששולם בחשבונות קודמים (לא כולל חשבון זה)</v>
      </c>
      <c r="AH189" s="656" t="str">
        <f>AH68</f>
        <v xml:space="preserve">סכום מאושר לתשלום בחשבון זה לאחר קיזוז דמי עיכבון ברוטו (לפני הנחה) </v>
      </c>
      <c r="AI189" s="657"/>
      <c r="AJ189" s="630" t="str">
        <f>AJ68</f>
        <v>אחוז הנחה בשורה (בהתאם לתחשיב)</v>
      </c>
      <c r="AK189" s="654"/>
      <c r="AL189" s="636" t="str">
        <f>AL68</f>
        <v xml:space="preserve">סכום לתשלום בחשבון זה </v>
      </c>
      <c r="AM189" s="637"/>
      <c r="AN189" s="638"/>
      <c r="AO189" s="366" t="s">
        <v>172</v>
      </c>
    </row>
    <row r="190" spans="1:41" x14ac:dyDescent="0.2">
      <c r="B190" s="315" t="s">
        <v>5</v>
      </c>
      <c r="C190" s="363" t="s">
        <v>6</v>
      </c>
      <c r="D190" s="643" t="s">
        <v>10</v>
      </c>
      <c r="E190" s="686"/>
      <c r="F190" s="686"/>
      <c r="G190" s="686"/>
      <c r="H190" s="686"/>
      <c r="I190" s="686"/>
      <c r="J190" s="686"/>
      <c r="K190" s="686"/>
      <c r="L190" s="644"/>
      <c r="M190" s="643" t="s">
        <v>7</v>
      </c>
      <c r="N190" s="644"/>
      <c r="O190" s="653" t="s">
        <v>8</v>
      </c>
      <c r="P190" s="653"/>
      <c r="Q190" s="653"/>
      <c r="R190" s="653"/>
      <c r="S190" s="821" t="str">
        <f>S70</f>
        <v>F=E*D*(1-K)</v>
      </c>
      <c r="T190" s="822"/>
      <c r="U190" s="822"/>
      <c r="V190" s="822"/>
      <c r="W190" s="822"/>
      <c r="X190" s="823"/>
      <c r="Y190" s="650" t="s">
        <v>132</v>
      </c>
      <c r="Z190" s="650"/>
      <c r="AA190" s="650"/>
      <c r="AB190" s="650"/>
      <c r="AC190" s="647" t="s">
        <v>23</v>
      </c>
      <c r="AD190" s="648"/>
      <c r="AE190" s="648"/>
      <c r="AF190" s="649"/>
      <c r="AG190" s="363" t="s">
        <v>24</v>
      </c>
      <c r="AH190" s="643" t="s">
        <v>25</v>
      </c>
      <c r="AI190" s="644"/>
      <c r="AJ190" s="643" t="s">
        <v>26</v>
      </c>
      <c r="AK190" s="644"/>
      <c r="AL190" s="653" t="s">
        <v>144</v>
      </c>
      <c r="AM190" s="653"/>
      <c r="AN190" s="653"/>
      <c r="AO190" s="366" t="str">
        <f>AO70</f>
        <v>M</v>
      </c>
    </row>
    <row r="191" spans="1:41" s="68" customFormat="1" ht="20.25" x14ac:dyDescent="0.2">
      <c r="A191" s="67"/>
      <c r="B191" s="265">
        <f>IF(B71="","",B71)</f>
        <v>85</v>
      </c>
      <c r="C191" s="284" t="str">
        <f>IF(C71="","",C71)</f>
        <v>י. פ.</v>
      </c>
      <c r="D191" s="672" t="str">
        <f>IF(D71="","",D71)</f>
        <v>יתרת סגירה עמוד 4</v>
      </c>
      <c r="E191" s="672"/>
      <c r="F191" s="672"/>
      <c r="G191" s="672"/>
      <c r="H191" s="672"/>
      <c r="I191" s="672"/>
      <c r="J191" s="672"/>
      <c r="K191" s="672"/>
      <c r="L191" s="672"/>
      <c r="M191" s="596">
        <f>IF(M71="","",M71)</f>
        <v>0</v>
      </c>
      <c r="N191" s="596"/>
      <c r="O191" s="449" t="str">
        <f>IF(O71="","",O71)</f>
        <v/>
      </c>
      <c r="P191" s="449"/>
      <c r="Q191" s="449"/>
      <c r="R191" s="449"/>
      <c r="S191" s="570">
        <f>IF(S71="","",S71)</f>
        <v>0</v>
      </c>
      <c r="T191" s="571"/>
      <c r="U191" s="571"/>
      <c r="V191" s="571"/>
      <c r="W191" s="571"/>
      <c r="X191" s="572"/>
      <c r="Y191" s="527">
        <f>IF(Z71="","",Z71)</f>
        <v>0</v>
      </c>
      <c r="Z191" s="528"/>
      <c r="AA191" s="528"/>
      <c r="AB191" s="529"/>
      <c r="AC191" s="527">
        <f t="shared" ref="AC191:AC212" si="9">IF(AS71="","",AS71)</f>
        <v>0</v>
      </c>
      <c r="AD191" s="528"/>
      <c r="AE191" s="528"/>
      <c r="AF191" s="529"/>
      <c r="AG191" s="308">
        <f>IF(AE71="","",AE71)</f>
        <v>0</v>
      </c>
      <c r="AH191" s="450">
        <f>IF(AH71="","",AH71)</f>
        <v>0</v>
      </c>
      <c r="AI191" s="450"/>
      <c r="AJ191" s="461" t="str">
        <f>IF(AJ71="","",AJ71)</f>
        <v/>
      </c>
      <c r="AK191" s="461"/>
      <c r="AL191" s="450">
        <f>IF(AL71="","",AL71)</f>
        <v>0</v>
      </c>
      <c r="AM191" s="450"/>
      <c r="AN191" s="450"/>
      <c r="AO191" s="377">
        <f>IF(AO71="","",AO71)</f>
        <v>0</v>
      </c>
    </row>
    <row r="192" spans="1:41" s="68" customFormat="1" ht="20.25" x14ac:dyDescent="0.2">
      <c r="A192" s="67"/>
      <c r="B192" s="265">
        <f t="shared" ref="B192:D207" si="10">IF(B72="","",B72)</f>
        <v>86</v>
      </c>
      <c r="C192" s="284" t="str">
        <f t="shared" si="10"/>
        <v/>
      </c>
      <c r="D192" s="672" t="str">
        <f t="shared" si="10"/>
        <v/>
      </c>
      <c r="E192" s="672"/>
      <c r="F192" s="672"/>
      <c r="G192" s="672"/>
      <c r="H192" s="672"/>
      <c r="I192" s="672"/>
      <c r="J192" s="672"/>
      <c r="K192" s="672"/>
      <c r="L192" s="672"/>
      <c r="M192" s="596" t="str">
        <f t="shared" ref="M192:M212" si="11">IF(M72="","",M72)</f>
        <v/>
      </c>
      <c r="N192" s="596"/>
      <c r="O192" s="449" t="str">
        <f t="shared" ref="O192:O211" si="12">IF(O72="","",O72)</f>
        <v/>
      </c>
      <c r="P192" s="449"/>
      <c r="Q192" s="449"/>
      <c r="R192" s="449"/>
      <c r="S192" s="570" t="str">
        <f t="shared" ref="S192:S212" si="13">IF(S72="","",S72)</f>
        <v/>
      </c>
      <c r="T192" s="571"/>
      <c r="U192" s="571"/>
      <c r="V192" s="571"/>
      <c r="W192" s="571"/>
      <c r="X192" s="572"/>
      <c r="Y192" s="527" t="str">
        <f t="shared" ref="Y192:Y212" si="14">IF(Z72="","",Z72)</f>
        <v/>
      </c>
      <c r="Z192" s="528"/>
      <c r="AA192" s="528"/>
      <c r="AB192" s="529"/>
      <c r="AC192" s="527" t="str">
        <f t="shared" si="9"/>
        <v/>
      </c>
      <c r="AD192" s="528"/>
      <c r="AE192" s="528"/>
      <c r="AF192" s="529"/>
      <c r="AG192" s="332" t="str">
        <f t="shared" ref="AG192:AG212" si="15">IF(AE72="","",AE72)</f>
        <v/>
      </c>
      <c r="AH192" s="450" t="str">
        <f t="shared" ref="AH192:AH212" si="16">IF(AH72="","",AH72)</f>
        <v/>
      </c>
      <c r="AI192" s="450"/>
      <c r="AJ192" s="461" t="str">
        <f t="shared" ref="AJ192:AJ211" si="17">IF(AJ72="","",AJ72)</f>
        <v/>
      </c>
      <c r="AK192" s="461"/>
      <c r="AL192" s="450" t="str">
        <f t="shared" ref="AL192:AL212" si="18">IF(AL72="","",AL72)</f>
        <v/>
      </c>
      <c r="AM192" s="450"/>
      <c r="AN192" s="450"/>
      <c r="AO192" s="377" t="str">
        <f t="shared" ref="AO192:AO212" si="19">IF(AO72="","",AO72)</f>
        <v/>
      </c>
    </row>
    <row r="193" spans="1:41" s="68" customFormat="1" ht="20.25" x14ac:dyDescent="0.2">
      <c r="A193" s="67"/>
      <c r="B193" s="265">
        <f t="shared" si="10"/>
        <v>87</v>
      </c>
      <c r="C193" s="284" t="str">
        <f t="shared" si="10"/>
        <v/>
      </c>
      <c r="D193" s="672" t="str">
        <f t="shared" si="10"/>
        <v/>
      </c>
      <c r="E193" s="672"/>
      <c r="F193" s="672"/>
      <c r="G193" s="672"/>
      <c r="H193" s="672"/>
      <c r="I193" s="672"/>
      <c r="J193" s="672"/>
      <c r="K193" s="672"/>
      <c r="L193" s="672"/>
      <c r="M193" s="596" t="str">
        <f t="shared" si="11"/>
        <v/>
      </c>
      <c r="N193" s="596"/>
      <c r="O193" s="449" t="str">
        <f t="shared" si="12"/>
        <v/>
      </c>
      <c r="P193" s="449"/>
      <c r="Q193" s="449"/>
      <c r="R193" s="449"/>
      <c r="S193" s="570" t="str">
        <f t="shared" si="13"/>
        <v/>
      </c>
      <c r="T193" s="571"/>
      <c r="U193" s="571"/>
      <c r="V193" s="571"/>
      <c r="W193" s="571"/>
      <c r="X193" s="572"/>
      <c r="Y193" s="527" t="str">
        <f t="shared" si="14"/>
        <v/>
      </c>
      <c r="Z193" s="528"/>
      <c r="AA193" s="528"/>
      <c r="AB193" s="529"/>
      <c r="AC193" s="527" t="str">
        <f t="shared" si="9"/>
        <v/>
      </c>
      <c r="AD193" s="528"/>
      <c r="AE193" s="528"/>
      <c r="AF193" s="529"/>
      <c r="AG193" s="332" t="str">
        <f t="shared" si="15"/>
        <v/>
      </c>
      <c r="AH193" s="450" t="str">
        <f t="shared" si="16"/>
        <v/>
      </c>
      <c r="AI193" s="450"/>
      <c r="AJ193" s="461" t="str">
        <f t="shared" si="17"/>
        <v/>
      </c>
      <c r="AK193" s="461"/>
      <c r="AL193" s="450" t="str">
        <f t="shared" si="18"/>
        <v/>
      </c>
      <c r="AM193" s="450"/>
      <c r="AN193" s="450"/>
      <c r="AO193" s="377" t="str">
        <f t="shared" si="19"/>
        <v/>
      </c>
    </row>
    <row r="194" spans="1:41" s="68" customFormat="1" ht="20.25" x14ac:dyDescent="0.2">
      <c r="A194" s="67"/>
      <c r="B194" s="265">
        <f t="shared" si="10"/>
        <v>88</v>
      </c>
      <c r="C194" s="284" t="str">
        <f t="shared" si="10"/>
        <v/>
      </c>
      <c r="D194" s="672" t="str">
        <f t="shared" si="10"/>
        <v/>
      </c>
      <c r="E194" s="672"/>
      <c r="F194" s="672"/>
      <c r="G194" s="672"/>
      <c r="H194" s="672"/>
      <c r="I194" s="672"/>
      <c r="J194" s="672"/>
      <c r="K194" s="672"/>
      <c r="L194" s="672"/>
      <c r="M194" s="596" t="str">
        <f t="shared" si="11"/>
        <v/>
      </c>
      <c r="N194" s="596"/>
      <c r="O194" s="449" t="str">
        <f t="shared" si="12"/>
        <v/>
      </c>
      <c r="P194" s="449"/>
      <c r="Q194" s="449"/>
      <c r="R194" s="449"/>
      <c r="S194" s="570" t="str">
        <f t="shared" si="13"/>
        <v/>
      </c>
      <c r="T194" s="571"/>
      <c r="U194" s="571"/>
      <c r="V194" s="571"/>
      <c r="W194" s="571"/>
      <c r="X194" s="572"/>
      <c r="Y194" s="527" t="str">
        <f t="shared" si="14"/>
        <v/>
      </c>
      <c r="Z194" s="528"/>
      <c r="AA194" s="528"/>
      <c r="AB194" s="529"/>
      <c r="AC194" s="527" t="str">
        <f t="shared" si="9"/>
        <v/>
      </c>
      <c r="AD194" s="528"/>
      <c r="AE194" s="528"/>
      <c r="AF194" s="529"/>
      <c r="AG194" s="332" t="str">
        <f t="shared" si="15"/>
        <v/>
      </c>
      <c r="AH194" s="450" t="str">
        <f t="shared" si="16"/>
        <v/>
      </c>
      <c r="AI194" s="450"/>
      <c r="AJ194" s="461" t="str">
        <f t="shared" si="17"/>
        <v/>
      </c>
      <c r="AK194" s="461"/>
      <c r="AL194" s="450" t="str">
        <f t="shared" si="18"/>
        <v/>
      </c>
      <c r="AM194" s="450"/>
      <c r="AN194" s="450"/>
      <c r="AO194" s="377" t="str">
        <f t="shared" si="19"/>
        <v/>
      </c>
    </row>
    <row r="195" spans="1:41" s="68" customFormat="1" ht="20.25" x14ac:dyDescent="0.2">
      <c r="A195" s="67"/>
      <c r="B195" s="265">
        <f t="shared" si="10"/>
        <v>89</v>
      </c>
      <c r="C195" s="284" t="str">
        <f t="shared" si="10"/>
        <v/>
      </c>
      <c r="D195" s="672" t="str">
        <f t="shared" si="10"/>
        <v/>
      </c>
      <c r="E195" s="672"/>
      <c r="F195" s="672"/>
      <c r="G195" s="672"/>
      <c r="H195" s="672"/>
      <c r="I195" s="672"/>
      <c r="J195" s="672"/>
      <c r="K195" s="672"/>
      <c r="L195" s="672"/>
      <c r="M195" s="596" t="str">
        <f t="shared" si="11"/>
        <v/>
      </c>
      <c r="N195" s="596"/>
      <c r="O195" s="449" t="str">
        <f t="shared" si="12"/>
        <v/>
      </c>
      <c r="P195" s="449"/>
      <c r="Q195" s="449"/>
      <c r="R195" s="449"/>
      <c r="S195" s="570" t="str">
        <f t="shared" si="13"/>
        <v/>
      </c>
      <c r="T195" s="571"/>
      <c r="U195" s="571"/>
      <c r="V195" s="571"/>
      <c r="W195" s="571"/>
      <c r="X195" s="572"/>
      <c r="Y195" s="527" t="str">
        <f t="shared" si="14"/>
        <v/>
      </c>
      <c r="Z195" s="528"/>
      <c r="AA195" s="528"/>
      <c r="AB195" s="529"/>
      <c r="AC195" s="527" t="str">
        <f t="shared" si="9"/>
        <v/>
      </c>
      <c r="AD195" s="528"/>
      <c r="AE195" s="528"/>
      <c r="AF195" s="529"/>
      <c r="AG195" s="332" t="str">
        <f t="shared" si="15"/>
        <v/>
      </c>
      <c r="AH195" s="450" t="str">
        <f t="shared" si="16"/>
        <v/>
      </c>
      <c r="AI195" s="450"/>
      <c r="AJ195" s="461" t="str">
        <f t="shared" si="17"/>
        <v/>
      </c>
      <c r="AK195" s="461"/>
      <c r="AL195" s="450" t="str">
        <f t="shared" si="18"/>
        <v/>
      </c>
      <c r="AM195" s="450"/>
      <c r="AN195" s="450"/>
      <c r="AO195" s="377" t="str">
        <f t="shared" si="19"/>
        <v/>
      </c>
    </row>
    <row r="196" spans="1:41" s="68" customFormat="1" ht="20.25" x14ac:dyDescent="0.2">
      <c r="A196" s="67"/>
      <c r="B196" s="265">
        <f t="shared" si="10"/>
        <v>90</v>
      </c>
      <c r="C196" s="284" t="str">
        <f t="shared" si="10"/>
        <v/>
      </c>
      <c r="D196" s="672" t="str">
        <f t="shared" si="10"/>
        <v/>
      </c>
      <c r="E196" s="672"/>
      <c r="F196" s="672"/>
      <c r="G196" s="672"/>
      <c r="H196" s="672"/>
      <c r="I196" s="672"/>
      <c r="J196" s="672"/>
      <c r="K196" s="672"/>
      <c r="L196" s="672"/>
      <c r="M196" s="596" t="str">
        <f t="shared" si="11"/>
        <v/>
      </c>
      <c r="N196" s="596"/>
      <c r="O196" s="449" t="str">
        <f t="shared" si="12"/>
        <v/>
      </c>
      <c r="P196" s="449"/>
      <c r="Q196" s="449"/>
      <c r="R196" s="449"/>
      <c r="S196" s="570" t="str">
        <f t="shared" si="13"/>
        <v/>
      </c>
      <c r="T196" s="571"/>
      <c r="U196" s="571"/>
      <c r="V196" s="571"/>
      <c r="W196" s="571"/>
      <c r="X196" s="572"/>
      <c r="Y196" s="527" t="str">
        <f t="shared" si="14"/>
        <v/>
      </c>
      <c r="Z196" s="528"/>
      <c r="AA196" s="528"/>
      <c r="AB196" s="529"/>
      <c r="AC196" s="527" t="str">
        <f t="shared" si="9"/>
        <v/>
      </c>
      <c r="AD196" s="528"/>
      <c r="AE196" s="528"/>
      <c r="AF196" s="529"/>
      <c r="AG196" s="332" t="str">
        <f t="shared" si="15"/>
        <v/>
      </c>
      <c r="AH196" s="450" t="str">
        <f t="shared" si="16"/>
        <v/>
      </c>
      <c r="AI196" s="450"/>
      <c r="AJ196" s="461" t="str">
        <f t="shared" si="17"/>
        <v/>
      </c>
      <c r="AK196" s="461"/>
      <c r="AL196" s="450" t="str">
        <f t="shared" si="18"/>
        <v/>
      </c>
      <c r="AM196" s="450"/>
      <c r="AN196" s="450"/>
      <c r="AO196" s="377" t="str">
        <f t="shared" si="19"/>
        <v/>
      </c>
    </row>
    <row r="197" spans="1:41" s="68" customFormat="1" ht="20.25" x14ac:dyDescent="0.2">
      <c r="A197" s="67"/>
      <c r="B197" s="265">
        <f t="shared" si="10"/>
        <v>91</v>
      </c>
      <c r="C197" s="284" t="str">
        <f t="shared" si="10"/>
        <v/>
      </c>
      <c r="D197" s="672" t="str">
        <f t="shared" si="10"/>
        <v/>
      </c>
      <c r="E197" s="672"/>
      <c r="F197" s="672"/>
      <c r="G197" s="672"/>
      <c r="H197" s="672"/>
      <c r="I197" s="672"/>
      <c r="J197" s="672"/>
      <c r="K197" s="672"/>
      <c r="L197" s="672"/>
      <c r="M197" s="596" t="str">
        <f t="shared" si="11"/>
        <v/>
      </c>
      <c r="N197" s="596"/>
      <c r="O197" s="449" t="str">
        <f t="shared" si="12"/>
        <v/>
      </c>
      <c r="P197" s="449"/>
      <c r="Q197" s="449"/>
      <c r="R197" s="449"/>
      <c r="S197" s="570" t="str">
        <f t="shared" si="13"/>
        <v/>
      </c>
      <c r="T197" s="571"/>
      <c r="U197" s="571"/>
      <c r="V197" s="571"/>
      <c r="W197" s="571"/>
      <c r="X197" s="572"/>
      <c r="Y197" s="527" t="str">
        <f t="shared" si="14"/>
        <v/>
      </c>
      <c r="Z197" s="528"/>
      <c r="AA197" s="528"/>
      <c r="AB197" s="529"/>
      <c r="AC197" s="527" t="str">
        <f t="shared" si="9"/>
        <v/>
      </c>
      <c r="AD197" s="528"/>
      <c r="AE197" s="528"/>
      <c r="AF197" s="529"/>
      <c r="AG197" s="332" t="str">
        <f t="shared" si="15"/>
        <v/>
      </c>
      <c r="AH197" s="450" t="str">
        <f t="shared" si="16"/>
        <v/>
      </c>
      <c r="AI197" s="450"/>
      <c r="AJ197" s="461" t="str">
        <f t="shared" si="17"/>
        <v/>
      </c>
      <c r="AK197" s="461"/>
      <c r="AL197" s="450" t="str">
        <f t="shared" si="18"/>
        <v/>
      </c>
      <c r="AM197" s="450"/>
      <c r="AN197" s="450"/>
      <c r="AO197" s="377" t="str">
        <f t="shared" si="19"/>
        <v/>
      </c>
    </row>
    <row r="198" spans="1:41" s="68" customFormat="1" ht="20.25" x14ac:dyDescent="0.2">
      <c r="A198" s="67"/>
      <c r="B198" s="265">
        <f t="shared" si="10"/>
        <v>92</v>
      </c>
      <c r="C198" s="284" t="str">
        <f t="shared" si="10"/>
        <v/>
      </c>
      <c r="D198" s="672" t="str">
        <f t="shared" si="10"/>
        <v/>
      </c>
      <c r="E198" s="672"/>
      <c r="F198" s="672"/>
      <c r="G198" s="672"/>
      <c r="H198" s="672"/>
      <c r="I198" s="672"/>
      <c r="J198" s="672"/>
      <c r="K198" s="672"/>
      <c r="L198" s="672"/>
      <c r="M198" s="596" t="str">
        <f t="shared" si="11"/>
        <v/>
      </c>
      <c r="N198" s="596"/>
      <c r="O198" s="449" t="str">
        <f t="shared" si="12"/>
        <v/>
      </c>
      <c r="P198" s="449"/>
      <c r="Q198" s="449"/>
      <c r="R198" s="449"/>
      <c r="S198" s="570" t="str">
        <f t="shared" si="13"/>
        <v/>
      </c>
      <c r="T198" s="571"/>
      <c r="U198" s="571"/>
      <c r="V198" s="571"/>
      <c r="W198" s="571"/>
      <c r="X198" s="572"/>
      <c r="Y198" s="527" t="str">
        <f t="shared" si="14"/>
        <v/>
      </c>
      <c r="Z198" s="528"/>
      <c r="AA198" s="528"/>
      <c r="AB198" s="529"/>
      <c r="AC198" s="527" t="str">
        <f t="shared" si="9"/>
        <v/>
      </c>
      <c r="AD198" s="528"/>
      <c r="AE198" s="528"/>
      <c r="AF198" s="529"/>
      <c r="AG198" s="332" t="str">
        <f t="shared" si="15"/>
        <v/>
      </c>
      <c r="AH198" s="450" t="str">
        <f t="shared" si="16"/>
        <v/>
      </c>
      <c r="AI198" s="450"/>
      <c r="AJ198" s="461" t="str">
        <f t="shared" si="17"/>
        <v/>
      </c>
      <c r="AK198" s="461"/>
      <c r="AL198" s="450" t="str">
        <f t="shared" si="18"/>
        <v/>
      </c>
      <c r="AM198" s="450"/>
      <c r="AN198" s="450"/>
      <c r="AO198" s="377" t="str">
        <f t="shared" si="19"/>
        <v/>
      </c>
    </row>
    <row r="199" spans="1:41" s="68" customFormat="1" ht="20.25" x14ac:dyDescent="0.2">
      <c r="A199" s="67"/>
      <c r="B199" s="265">
        <f t="shared" si="10"/>
        <v>93</v>
      </c>
      <c r="C199" s="284" t="str">
        <f t="shared" si="10"/>
        <v/>
      </c>
      <c r="D199" s="672" t="str">
        <f t="shared" si="10"/>
        <v/>
      </c>
      <c r="E199" s="672"/>
      <c r="F199" s="672"/>
      <c r="G199" s="672"/>
      <c r="H199" s="672"/>
      <c r="I199" s="672"/>
      <c r="J199" s="672"/>
      <c r="K199" s="672"/>
      <c r="L199" s="672"/>
      <c r="M199" s="596" t="str">
        <f t="shared" si="11"/>
        <v/>
      </c>
      <c r="N199" s="596"/>
      <c r="O199" s="449" t="str">
        <f t="shared" si="12"/>
        <v/>
      </c>
      <c r="P199" s="449"/>
      <c r="Q199" s="449"/>
      <c r="R199" s="449"/>
      <c r="S199" s="570" t="str">
        <f t="shared" si="13"/>
        <v/>
      </c>
      <c r="T199" s="571"/>
      <c r="U199" s="571"/>
      <c r="V199" s="571"/>
      <c r="W199" s="571"/>
      <c r="X199" s="572"/>
      <c r="Y199" s="527" t="str">
        <f t="shared" si="14"/>
        <v/>
      </c>
      <c r="Z199" s="528"/>
      <c r="AA199" s="528"/>
      <c r="AB199" s="529"/>
      <c r="AC199" s="527" t="str">
        <f t="shared" si="9"/>
        <v/>
      </c>
      <c r="AD199" s="528"/>
      <c r="AE199" s="528"/>
      <c r="AF199" s="529"/>
      <c r="AG199" s="332" t="str">
        <f t="shared" si="15"/>
        <v/>
      </c>
      <c r="AH199" s="450" t="str">
        <f t="shared" si="16"/>
        <v/>
      </c>
      <c r="AI199" s="450"/>
      <c r="AJ199" s="461" t="str">
        <f t="shared" si="17"/>
        <v/>
      </c>
      <c r="AK199" s="461"/>
      <c r="AL199" s="450" t="str">
        <f t="shared" si="18"/>
        <v/>
      </c>
      <c r="AM199" s="450"/>
      <c r="AN199" s="450"/>
      <c r="AO199" s="377" t="str">
        <f t="shared" si="19"/>
        <v/>
      </c>
    </row>
    <row r="200" spans="1:41" s="68" customFormat="1" ht="20.25" x14ac:dyDescent="0.2">
      <c r="A200" s="67"/>
      <c r="B200" s="265">
        <f t="shared" si="10"/>
        <v>94</v>
      </c>
      <c r="C200" s="284" t="str">
        <f t="shared" si="10"/>
        <v/>
      </c>
      <c r="D200" s="672" t="str">
        <f t="shared" si="10"/>
        <v/>
      </c>
      <c r="E200" s="672"/>
      <c r="F200" s="672"/>
      <c r="G200" s="672"/>
      <c r="H200" s="672"/>
      <c r="I200" s="672"/>
      <c r="J200" s="672"/>
      <c r="K200" s="672"/>
      <c r="L200" s="672"/>
      <c r="M200" s="596" t="str">
        <f t="shared" si="11"/>
        <v/>
      </c>
      <c r="N200" s="596"/>
      <c r="O200" s="449" t="str">
        <f t="shared" si="12"/>
        <v/>
      </c>
      <c r="P200" s="449"/>
      <c r="Q200" s="449"/>
      <c r="R200" s="449"/>
      <c r="S200" s="570" t="str">
        <f t="shared" si="13"/>
        <v/>
      </c>
      <c r="T200" s="571"/>
      <c r="U200" s="571"/>
      <c r="V200" s="571"/>
      <c r="W200" s="571"/>
      <c r="X200" s="572"/>
      <c r="Y200" s="527" t="str">
        <f t="shared" si="14"/>
        <v/>
      </c>
      <c r="Z200" s="528"/>
      <c r="AA200" s="528"/>
      <c r="AB200" s="529"/>
      <c r="AC200" s="527" t="str">
        <f t="shared" si="9"/>
        <v/>
      </c>
      <c r="AD200" s="528"/>
      <c r="AE200" s="528"/>
      <c r="AF200" s="529"/>
      <c r="AG200" s="332" t="str">
        <f t="shared" si="15"/>
        <v/>
      </c>
      <c r="AH200" s="450" t="str">
        <f t="shared" si="16"/>
        <v/>
      </c>
      <c r="AI200" s="450"/>
      <c r="AJ200" s="461" t="str">
        <f t="shared" si="17"/>
        <v/>
      </c>
      <c r="AK200" s="461"/>
      <c r="AL200" s="450" t="str">
        <f t="shared" si="18"/>
        <v/>
      </c>
      <c r="AM200" s="450"/>
      <c r="AN200" s="450"/>
      <c r="AO200" s="377" t="str">
        <f t="shared" si="19"/>
        <v/>
      </c>
    </row>
    <row r="201" spans="1:41" s="68" customFormat="1" ht="20.25" x14ac:dyDescent="0.2">
      <c r="A201" s="67"/>
      <c r="B201" s="265">
        <f t="shared" si="10"/>
        <v>95</v>
      </c>
      <c r="C201" s="284" t="str">
        <f t="shared" si="10"/>
        <v/>
      </c>
      <c r="D201" s="672" t="str">
        <f t="shared" si="10"/>
        <v/>
      </c>
      <c r="E201" s="672"/>
      <c r="F201" s="672"/>
      <c r="G201" s="672"/>
      <c r="H201" s="672"/>
      <c r="I201" s="672"/>
      <c r="J201" s="672"/>
      <c r="K201" s="672"/>
      <c r="L201" s="672"/>
      <c r="M201" s="596" t="str">
        <f t="shared" si="11"/>
        <v/>
      </c>
      <c r="N201" s="596"/>
      <c r="O201" s="449" t="str">
        <f t="shared" si="12"/>
        <v/>
      </c>
      <c r="P201" s="449"/>
      <c r="Q201" s="449"/>
      <c r="R201" s="449"/>
      <c r="S201" s="570" t="str">
        <f t="shared" si="13"/>
        <v/>
      </c>
      <c r="T201" s="571"/>
      <c r="U201" s="571"/>
      <c r="V201" s="571"/>
      <c r="W201" s="571"/>
      <c r="X201" s="572"/>
      <c r="Y201" s="527" t="str">
        <f t="shared" si="14"/>
        <v/>
      </c>
      <c r="Z201" s="528"/>
      <c r="AA201" s="528"/>
      <c r="AB201" s="529"/>
      <c r="AC201" s="527" t="str">
        <f t="shared" si="9"/>
        <v/>
      </c>
      <c r="AD201" s="528"/>
      <c r="AE201" s="528"/>
      <c r="AF201" s="529"/>
      <c r="AG201" s="332" t="str">
        <f t="shared" si="15"/>
        <v/>
      </c>
      <c r="AH201" s="450" t="str">
        <f t="shared" si="16"/>
        <v/>
      </c>
      <c r="AI201" s="450"/>
      <c r="AJ201" s="461" t="str">
        <f t="shared" si="17"/>
        <v/>
      </c>
      <c r="AK201" s="461"/>
      <c r="AL201" s="450" t="str">
        <f t="shared" si="18"/>
        <v/>
      </c>
      <c r="AM201" s="450"/>
      <c r="AN201" s="450"/>
      <c r="AO201" s="377" t="str">
        <f t="shared" si="19"/>
        <v/>
      </c>
    </row>
    <row r="202" spans="1:41" s="68" customFormat="1" ht="20.25" x14ac:dyDescent="0.2">
      <c r="A202" s="67"/>
      <c r="B202" s="265">
        <f t="shared" si="10"/>
        <v>96</v>
      </c>
      <c r="C202" s="284" t="str">
        <f t="shared" si="10"/>
        <v/>
      </c>
      <c r="D202" s="672" t="str">
        <f t="shared" si="10"/>
        <v/>
      </c>
      <c r="E202" s="672"/>
      <c r="F202" s="672"/>
      <c r="G202" s="672"/>
      <c r="H202" s="672"/>
      <c r="I202" s="672"/>
      <c r="J202" s="672"/>
      <c r="K202" s="672"/>
      <c r="L202" s="672"/>
      <c r="M202" s="596" t="str">
        <f t="shared" si="11"/>
        <v/>
      </c>
      <c r="N202" s="596"/>
      <c r="O202" s="449" t="str">
        <f t="shared" si="12"/>
        <v/>
      </c>
      <c r="P202" s="449"/>
      <c r="Q202" s="449"/>
      <c r="R202" s="449"/>
      <c r="S202" s="570" t="str">
        <f t="shared" si="13"/>
        <v/>
      </c>
      <c r="T202" s="571"/>
      <c r="U202" s="571"/>
      <c r="V202" s="571"/>
      <c r="W202" s="571"/>
      <c r="X202" s="572"/>
      <c r="Y202" s="527" t="str">
        <f t="shared" si="14"/>
        <v/>
      </c>
      <c r="Z202" s="528"/>
      <c r="AA202" s="528"/>
      <c r="AB202" s="529"/>
      <c r="AC202" s="527" t="str">
        <f t="shared" si="9"/>
        <v/>
      </c>
      <c r="AD202" s="528"/>
      <c r="AE202" s="528"/>
      <c r="AF202" s="529"/>
      <c r="AG202" s="332" t="str">
        <f t="shared" si="15"/>
        <v/>
      </c>
      <c r="AH202" s="450" t="str">
        <f t="shared" si="16"/>
        <v/>
      </c>
      <c r="AI202" s="450"/>
      <c r="AJ202" s="461" t="str">
        <f t="shared" si="17"/>
        <v/>
      </c>
      <c r="AK202" s="461"/>
      <c r="AL202" s="450" t="str">
        <f t="shared" si="18"/>
        <v/>
      </c>
      <c r="AM202" s="450"/>
      <c r="AN202" s="450"/>
      <c r="AO202" s="377" t="str">
        <f t="shared" si="19"/>
        <v/>
      </c>
    </row>
    <row r="203" spans="1:41" s="68" customFormat="1" ht="20.25" x14ac:dyDescent="0.2">
      <c r="A203" s="67"/>
      <c r="B203" s="265">
        <f t="shared" si="10"/>
        <v>97</v>
      </c>
      <c r="C203" s="284" t="str">
        <f t="shared" si="10"/>
        <v/>
      </c>
      <c r="D203" s="672" t="str">
        <f t="shared" si="10"/>
        <v/>
      </c>
      <c r="E203" s="672"/>
      <c r="F203" s="672"/>
      <c r="G203" s="672"/>
      <c r="H203" s="672"/>
      <c r="I203" s="672"/>
      <c r="J203" s="672"/>
      <c r="K203" s="672"/>
      <c r="L203" s="672"/>
      <c r="M203" s="596" t="str">
        <f t="shared" si="11"/>
        <v/>
      </c>
      <c r="N203" s="596"/>
      <c r="O203" s="449" t="str">
        <f t="shared" si="12"/>
        <v/>
      </c>
      <c r="P203" s="449"/>
      <c r="Q203" s="449"/>
      <c r="R203" s="449"/>
      <c r="S203" s="570" t="str">
        <f t="shared" si="13"/>
        <v/>
      </c>
      <c r="T203" s="571"/>
      <c r="U203" s="571"/>
      <c r="V203" s="571"/>
      <c r="W203" s="571"/>
      <c r="X203" s="572"/>
      <c r="Y203" s="527" t="str">
        <f t="shared" si="14"/>
        <v/>
      </c>
      <c r="Z203" s="528"/>
      <c r="AA203" s="528"/>
      <c r="AB203" s="529"/>
      <c r="AC203" s="527" t="str">
        <f t="shared" si="9"/>
        <v/>
      </c>
      <c r="AD203" s="528"/>
      <c r="AE203" s="528"/>
      <c r="AF203" s="529"/>
      <c r="AG203" s="332" t="str">
        <f t="shared" si="15"/>
        <v/>
      </c>
      <c r="AH203" s="450" t="str">
        <f t="shared" si="16"/>
        <v/>
      </c>
      <c r="AI203" s="450"/>
      <c r="AJ203" s="461" t="str">
        <f t="shared" si="17"/>
        <v/>
      </c>
      <c r="AK203" s="461"/>
      <c r="AL203" s="450" t="str">
        <f t="shared" si="18"/>
        <v/>
      </c>
      <c r="AM203" s="450"/>
      <c r="AN203" s="450"/>
      <c r="AO203" s="377" t="str">
        <f t="shared" si="19"/>
        <v/>
      </c>
    </row>
    <row r="204" spans="1:41" s="68" customFormat="1" ht="20.25" x14ac:dyDescent="0.2">
      <c r="A204" s="67"/>
      <c r="B204" s="265">
        <f t="shared" si="10"/>
        <v>98</v>
      </c>
      <c r="C204" s="284" t="str">
        <f t="shared" si="10"/>
        <v/>
      </c>
      <c r="D204" s="672" t="str">
        <f t="shared" si="10"/>
        <v/>
      </c>
      <c r="E204" s="672"/>
      <c r="F204" s="672"/>
      <c r="G204" s="672"/>
      <c r="H204" s="672"/>
      <c r="I204" s="672"/>
      <c r="J204" s="672"/>
      <c r="K204" s="672"/>
      <c r="L204" s="672"/>
      <c r="M204" s="596" t="str">
        <f t="shared" si="11"/>
        <v/>
      </c>
      <c r="N204" s="596"/>
      <c r="O204" s="449" t="str">
        <f t="shared" si="12"/>
        <v/>
      </c>
      <c r="P204" s="449"/>
      <c r="Q204" s="449"/>
      <c r="R204" s="449"/>
      <c r="S204" s="570" t="str">
        <f t="shared" si="13"/>
        <v/>
      </c>
      <c r="T204" s="571"/>
      <c r="U204" s="571"/>
      <c r="V204" s="571"/>
      <c r="W204" s="571"/>
      <c r="X204" s="572"/>
      <c r="Y204" s="527" t="str">
        <f t="shared" si="14"/>
        <v/>
      </c>
      <c r="Z204" s="528"/>
      <c r="AA204" s="528"/>
      <c r="AB204" s="529"/>
      <c r="AC204" s="527" t="str">
        <f t="shared" si="9"/>
        <v/>
      </c>
      <c r="AD204" s="528"/>
      <c r="AE204" s="528"/>
      <c r="AF204" s="529"/>
      <c r="AG204" s="332" t="str">
        <f t="shared" si="15"/>
        <v/>
      </c>
      <c r="AH204" s="450" t="str">
        <f t="shared" si="16"/>
        <v/>
      </c>
      <c r="AI204" s="450"/>
      <c r="AJ204" s="461" t="str">
        <f t="shared" si="17"/>
        <v/>
      </c>
      <c r="AK204" s="461"/>
      <c r="AL204" s="450" t="str">
        <f t="shared" si="18"/>
        <v/>
      </c>
      <c r="AM204" s="450"/>
      <c r="AN204" s="450"/>
      <c r="AO204" s="377" t="str">
        <f t="shared" si="19"/>
        <v/>
      </c>
    </row>
    <row r="205" spans="1:41" s="68" customFormat="1" ht="20.25" x14ac:dyDescent="0.2">
      <c r="A205" s="67"/>
      <c r="B205" s="265">
        <f t="shared" si="10"/>
        <v>99</v>
      </c>
      <c r="C205" s="284" t="str">
        <f t="shared" si="10"/>
        <v/>
      </c>
      <c r="D205" s="672" t="str">
        <f t="shared" si="10"/>
        <v/>
      </c>
      <c r="E205" s="672"/>
      <c r="F205" s="672"/>
      <c r="G205" s="672"/>
      <c r="H205" s="672"/>
      <c r="I205" s="672"/>
      <c r="J205" s="672"/>
      <c r="K205" s="672"/>
      <c r="L205" s="672"/>
      <c r="M205" s="596" t="str">
        <f t="shared" si="11"/>
        <v/>
      </c>
      <c r="N205" s="596"/>
      <c r="O205" s="449" t="str">
        <f t="shared" si="12"/>
        <v/>
      </c>
      <c r="P205" s="449"/>
      <c r="Q205" s="449"/>
      <c r="R205" s="449"/>
      <c r="S205" s="570" t="str">
        <f t="shared" si="13"/>
        <v/>
      </c>
      <c r="T205" s="571"/>
      <c r="U205" s="571"/>
      <c r="V205" s="571"/>
      <c r="W205" s="571"/>
      <c r="X205" s="572"/>
      <c r="Y205" s="527" t="str">
        <f t="shared" si="14"/>
        <v/>
      </c>
      <c r="Z205" s="528"/>
      <c r="AA205" s="528"/>
      <c r="AB205" s="529"/>
      <c r="AC205" s="527" t="str">
        <f t="shared" si="9"/>
        <v/>
      </c>
      <c r="AD205" s="528"/>
      <c r="AE205" s="528"/>
      <c r="AF205" s="529"/>
      <c r="AG205" s="332" t="str">
        <f t="shared" si="15"/>
        <v/>
      </c>
      <c r="AH205" s="450" t="str">
        <f t="shared" si="16"/>
        <v/>
      </c>
      <c r="AI205" s="450"/>
      <c r="AJ205" s="461" t="str">
        <f t="shared" si="17"/>
        <v/>
      </c>
      <c r="AK205" s="461"/>
      <c r="AL205" s="450" t="str">
        <f t="shared" si="18"/>
        <v/>
      </c>
      <c r="AM205" s="450"/>
      <c r="AN205" s="450"/>
      <c r="AO205" s="377" t="str">
        <f t="shared" si="19"/>
        <v/>
      </c>
    </row>
    <row r="206" spans="1:41" s="68" customFormat="1" ht="20.25" x14ac:dyDescent="0.2">
      <c r="A206" s="67"/>
      <c r="B206" s="265">
        <f t="shared" si="10"/>
        <v>100</v>
      </c>
      <c r="C206" s="284" t="str">
        <f t="shared" si="10"/>
        <v/>
      </c>
      <c r="D206" s="672" t="str">
        <f t="shared" si="10"/>
        <v/>
      </c>
      <c r="E206" s="672"/>
      <c r="F206" s="672"/>
      <c r="G206" s="672"/>
      <c r="H206" s="672"/>
      <c r="I206" s="672"/>
      <c r="J206" s="672"/>
      <c r="K206" s="672"/>
      <c r="L206" s="672"/>
      <c r="M206" s="596" t="str">
        <f t="shared" si="11"/>
        <v/>
      </c>
      <c r="N206" s="596"/>
      <c r="O206" s="449" t="str">
        <f t="shared" si="12"/>
        <v/>
      </c>
      <c r="P206" s="449"/>
      <c r="Q206" s="449"/>
      <c r="R206" s="449"/>
      <c r="S206" s="570" t="str">
        <f t="shared" si="13"/>
        <v/>
      </c>
      <c r="T206" s="571"/>
      <c r="U206" s="571"/>
      <c r="V206" s="571"/>
      <c r="W206" s="571"/>
      <c r="X206" s="572"/>
      <c r="Y206" s="527" t="str">
        <f t="shared" si="14"/>
        <v/>
      </c>
      <c r="Z206" s="528"/>
      <c r="AA206" s="528"/>
      <c r="AB206" s="529"/>
      <c r="AC206" s="527" t="str">
        <f t="shared" si="9"/>
        <v/>
      </c>
      <c r="AD206" s="528"/>
      <c r="AE206" s="528"/>
      <c r="AF206" s="529"/>
      <c r="AG206" s="332" t="str">
        <f t="shared" si="15"/>
        <v/>
      </c>
      <c r="AH206" s="450" t="str">
        <f t="shared" si="16"/>
        <v/>
      </c>
      <c r="AI206" s="450"/>
      <c r="AJ206" s="461" t="str">
        <f t="shared" si="17"/>
        <v/>
      </c>
      <c r="AK206" s="461"/>
      <c r="AL206" s="450" t="str">
        <f t="shared" si="18"/>
        <v/>
      </c>
      <c r="AM206" s="450"/>
      <c r="AN206" s="450"/>
      <c r="AO206" s="377" t="str">
        <f t="shared" si="19"/>
        <v/>
      </c>
    </row>
    <row r="207" spans="1:41" s="68" customFormat="1" ht="20.25" x14ac:dyDescent="0.2">
      <c r="A207" s="67"/>
      <c r="B207" s="265">
        <f t="shared" si="10"/>
        <v>101</v>
      </c>
      <c r="C207" s="284" t="str">
        <f t="shared" si="10"/>
        <v/>
      </c>
      <c r="D207" s="672" t="str">
        <f t="shared" si="10"/>
        <v/>
      </c>
      <c r="E207" s="672"/>
      <c r="F207" s="672"/>
      <c r="G207" s="672"/>
      <c r="H207" s="672"/>
      <c r="I207" s="672"/>
      <c r="J207" s="672"/>
      <c r="K207" s="672"/>
      <c r="L207" s="672"/>
      <c r="M207" s="596" t="str">
        <f t="shared" si="11"/>
        <v/>
      </c>
      <c r="N207" s="596"/>
      <c r="O207" s="449" t="str">
        <f t="shared" si="12"/>
        <v/>
      </c>
      <c r="P207" s="449"/>
      <c r="Q207" s="449"/>
      <c r="R207" s="449"/>
      <c r="S207" s="570" t="str">
        <f t="shared" si="13"/>
        <v/>
      </c>
      <c r="T207" s="571"/>
      <c r="U207" s="571"/>
      <c r="V207" s="571"/>
      <c r="W207" s="571"/>
      <c r="X207" s="572"/>
      <c r="Y207" s="527" t="str">
        <f t="shared" si="14"/>
        <v/>
      </c>
      <c r="Z207" s="528"/>
      <c r="AA207" s="528"/>
      <c r="AB207" s="529"/>
      <c r="AC207" s="527" t="str">
        <f t="shared" si="9"/>
        <v/>
      </c>
      <c r="AD207" s="528"/>
      <c r="AE207" s="528"/>
      <c r="AF207" s="529"/>
      <c r="AG207" s="332" t="str">
        <f t="shared" si="15"/>
        <v/>
      </c>
      <c r="AH207" s="450" t="str">
        <f t="shared" si="16"/>
        <v/>
      </c>
      <c r="AI207" s="450"/>
      <c r="AJ207" s="461" t="str">
        <f t="shared" si="17"/>
        <v/>
      </c>
      <c r="AK207" s="461"/>
      <c r="AL207" s="450" t="str">
        <f t="shared" si="18"/>
        <v/>
      </c>
      <c r="AM207" s="450"/>
      <c r="AN207" s="450"/>
      <c r="AO207" s="377" t="str">
        <f t="shared" si="19"/>
        <v/>
      </c>
    </row>
    <row r="208" spans="1:41" s="68" customFormat="1" ht="20.25" x14ac:dyDescent="0.2">
      <c r="A208" s="67"/>
      <c r="B208" s="265">
        <f t="shared" ref="B208:D211" si="20">IF(B88="","",B88)</f>
        <v>102</v>
      </c>
      <c r="C208" s="284" t="str">
        <f t="shared" si="20"/>
        <v/>
      </c>
      <c r="D208" s="672" t="str">
        <f t="shared" si="20"/>
        <v/>
      </c>
      <c r="E208" s="672"/>
      <c r="F208" s="672"/>
      <c r="G208" s="672"/>
      <c r="H208" s="672"/>
      <c r="I208" s="672"/>
      <c r="J208" s="672"/>
      <c r="K208" s="672"/>
      <c r="L208" s="672"/>
      <c r="M208" s="596" t="str">
        <f t="shared" si="11"/>
        <v/>
      </c>
      <c r="N208" s="596"/>
      <c r="O208" s="449" t="str">
        <f t="shared" si="12"/>
        <v/>
      </c>
      <c r="P208" s="449"/>
      <c r="Q208" s="449"/>
      <c r="R208" s="449"/>
      <c r="S208" s="570" t="str">
        <f t="shared" si="13"/>
        <v/>
      </c>
      <c r="T208" s="571"/>
      <c r="U208" s="571"/>
      <c r="V208" s="571"/>
      <c r="W208" s="571"/>
      <c r="X208" s="572"/>
      <c r="Y208" s="527" t="str">
        <f t="shared" si="14"/>
        <v/>
      </c>
      <c r="Z208" s="528"/>
      <c r="AA208" s="528"/>
      <c r="AB208" s="529"/>
      <c r="AC208" s="527" t="str">
        <f t="shared" si="9"/>
        <v/>
      </c>
      <c r="AD208" s="528"/>
      <c r="AE208" s="528"/>
      <c r="AF208" s="529"/>
      <c r="AG208" s="332" t="str">
        <f t="shared" si="15"/>
        <v/>
      </c>
      <c r="AH208" s="450" t="str">
        <f t="shared" si="16"/>
        <v/>
      </c>
      <c r="AI208" s="450"/>
      <c r="AJ208" s="461" t="str">
        <f t="shared" si="17"/>
        <v/>
      </c>
      <c r="AK208" s="461"/>
      <c r="AL208" s="450" t="str">
        <f t="shared" si="18"/>
        <v/>
      </c>
      <c r="AM208" s="450"/>
      <c r="AN208" s="450"/>
      <c r="AO208" s="377" t="str">
        <f t="shared" si="19"/>
        <v/>
      </c>
    </row>
    <row r="209" spans="1:41" s="68" customFormat="1" ht="20.25" x14ac:dyDescent="0.2">
      <c r="A209" s="67"/>
      <c r="B209" s="265">
        <f t="shared" si="20"/>
        <v>103</v>
      </c>
      <c r="C209" s="284" t="str">
        <f t="shared" si="20"/>
        <v/>
      </c>
      <c r="D209" s="672" t="str">
        <f t="shared" si="20"/>
        <v/>
      </c>
      <c r="E209" s="672"/>
      <c r="F209" s="672"/>
      <c r="G209" s="672"/>
      <c r="H209" s="672"/>
      <c r="I209" s="672"/>
      <c r="J209" s="672"/>
      <c r="K209" s="672"/>
      <c r="L209" s="672"/>
      <c r="M209" s="596" t="str">
        <f t="shared" si="11"/>
        <v/>
      </c>
      <c r="N209" s="596"/>
      <c r="O209" s="449" t="str">
        <f t="shared" si="12"/>
        <v/>
      </c>
      <c r="P209" s="449"/>
      <c r="Q209" s="449"/>
      <c r="R209" s="449"/>
      <c r="S209" s="570" t="str">
        <f t="shared" si="13"/>
        <v/>
      </c>
      <c r="T209" s="571"/>
      <c r="U209" s="571"/>
      <c r="V209" s="571"/>
      <c r="W209" s="571"/>
      <c r="X209" s="572"/>
      <c r="Y209" s="527" t="str">
        <f t="shared" si="14"/>
        <v/>
      </c>
      <c r="Z209" s="528"/>
      <c r="AA209" s="528"/>
      <c r="AB209" s="529"/>
      <c r="AC209" s="527" t="str">
        <f t="shared" si="9"/>
        <v/>
      </c>
      <c r="AD209" s="528"/>
      <c r="AE209" s="528"/>
      <c r="AF209" s="529"/>
      <c r="AG209" s="332" t="str">
        <f t="shared" si="15"/>
        <v/>
      </c>
      <c r="AH209" s="450" t="str">
        <f t="shared" si="16"/>
        <v/>
      </c>
      <c r="AI209" s="450"/>
      <c r="AJ209" s="461" t="str">
        <f t="shared" si="17"/>
        <v/>
      </c>
      <c r="AK209" s="461"/>
      <c r="AL209" s="450" t="str">
        <f t="shared" si="18"/>
        <v/>
      </c>
      <c r="AM209" s="450"/>
      <c r="AN209" s="450"/>
      <c r="AO209" s="377" t="str">
        <f t="shared" si="19"/>
        <v/>
      </c>
    </row>
    <row r="210" spans="1:41" s="68" customFormat="1" ht="20.25" x14ac:dyDescent="0.2">
      <c r="A210" s="67"/>
      <c r="B210" s="265">
        <f t="shared" si="20"/>
        <v>104</v>
      </c>
      <c r="C210" s="284" t="str">
        <f t="shared" si="20"/>
        <v/>
      </c>
      <c r="D210" s="672" t="str">
        <f t="shared" si="20"/>
        <v/>
      </c>
      <c r="E210" s="672"/>
      <c r="F210" s="672"/>
      <c r="G210" s="672"/>
      <c r="H210" s="672"/>
      <c r="I210" s="672"/>
      <c r="J210" s="672"/>
      <c r="K210" s="672"/>
      <c r="L210" s="672"/>
      <c r="M210" s="596" t="str">
        <f t="shared" si="11"/>
        <v/>
      </c>
      <c r="N210" s="596"/>
      <c r="O210" s="449" t="str">
        <f t="shared" si="12"/>
        <v/>
      </c>
      <c r="P210" s="449"/>
      <c r="Q210" s="449"/>
      <c r="R210" s="449"/>
      <c r="S210" s="570" t="str">
        <f t="shared" si="13"/>
        <v/>
      </c>
      <c r="T210" s="571"/>
      <c r="U210" s="571"/>
      <c r="V210" s="571"/>
      <c r="W210" s="571"/>
      <c r="X210" s="572"/>
      <c r="Y210" s="527" t="str">
        <f t="shared" si="14"/>
        <v/>
      </c>
      <c r="Z210" s="528"/>
      <c r="AA210" s="528"/>
      <c r="AB210" s="529"/>
      <c r="AC210" s="527" t="str">
        <f t="shared" si="9"/>
        <v/>
      </c>
      <c r="AD210" s="528"/>
      <c r="AE210" s="528"/>
      <c r="AF210" s="529"/>
      <c r="AG210" s="332" t="str">
        <f t="shared" si="15"/>
        <v/>
      </c>
      <c r="AH210" s="450" t="str">
        <f t="shared" si="16"/>
        <v/>
      </c>
      <c r="AI210" s="450"/>
      <c r="AJ210" s="461" t="str">
        <f t="shared" si="17"/>
        <v/>
      </c>
      <c r="AK210" s="461"/>
      <c r="AL210" s="450" t="str">
        <f t="shared" si="18"/>
        <v/>
      </c>
      <c r="AM210" s="450"/>
      <c r="AN210" s="450"/>
      <c r="AO210" s="377" t="str">
        <f t="shared" si="19"/>
        <v/>
      </c>
    </row>
    <row r="211" spans="1:41" s="68" customFormat="1" ht="20.25" x14ac:dyDescent="0.2">
      <c r="A211" s="67"/>
      <c r="B211" s="265">
        <f t="shared" si="20"/>
        <v>105</v>
      </c>
      <c r="C211" s="284" t="str">
        <f t="shared" si="20"/>
        <v/>
      </c>
      <c r="D211" s="672" t="str">
        <f t="shared" si="20"/>
        <v/>
      </c>
      <c r="E211" s="672"/>
      <c r="F211" s="672"/>
      <c r="G211" s="672"/>
      <c r="H211" s="672"/>
      <c r="I211" s="672"/>
      <c r="J211" s="672"/>
      <c r="K211" s="672"/>
      <c r="L211" s="672"/>
      <c r="M211" s="596" t="str">
        <f t="shared" si="11"/>
        <v/>
      </c>
      <c r="N211" s="596"/>
      <c r="O211" s="449" t="str">
        <f t="shared" si="12"/>
        <v/>
      </c>
      <c r="P211" s="449"/>
      <c r="Q211" s="449"/>
      <c r="R211" s="449"/>
      <c r="S211" s="570" t="str">
        <f t="shared" si="13"/>
        <v/>
      </c>
      <c r="T211" s="571"/>
      <c r="U211" s="571"/>
      <c r="V211" s="571"/>
      <c r="W211" s="571"/>
      <c r="X211" s="572"/>
      <c r="Y211" s="527" t="str">
        <f t="shared" si="14"/>
        <v/>
      </c>
      <c r="Z211" s="528"/>
      <c r="AA211" s="528"/>
      <c r="AB211" s="529"/>
      <c r="AC211" s="527" t="str">
        <f t="shared" si="9"/>
        <v/>
      </c>
      <c r="AD211" s="528"/>
      <c r="AE211" s="528"/>
      <c r="AF211" s="529"/>
      <c r="AG211" s="332" t="str">
        <f t="shared" si="15"/>
        <v/>
      </c>
      <c r="AH211" s="450" t="str">
        <f t="shared" si="16"/>
        <v/>
      </c>
      <c r="AI211" s="450"/>
      <c r="AJ211" s="461" t="str">
        <f t="shared" si="17"/>
        <v/>
      </c>
      <c r="AK211" s="461"/>
      <c r="AL211" s="450" t="str">
        <f t="shared" si="18"/>
        <v/>
      </c>
      <c r="AM211" s="450"/>
      <c r="AN211" s="450"/>
      <c r="AO211" s="377" t="str">
        <f t="shared" si="19"/>
        <v/>
      </c>
    </row>
    <row r="212" spans="1:41" ht="18" customHeight="1" x14ac:dyDescent="0.3">
      <c r="B212" s="447"/>
      <c r="C212" s="448"/>
      <c r="D212" s="679" t="s">
        <v>120</v>
      </c>
      <c r="E212" s="679"/>
      <c r="F212" s="679"/>
      <c r="G212" s="679"/>
      <c r="H212" s="679"/>
      <c r="I212" s="679"/>
      <c r="J212" s="679"/>
      <c r="K212" s="679"/>
      <c r="L212" s="679"/>
      <c r="M212" s="673">
        <f t="shared" si="11"/>
        <v>0</v>
      </c>
      <c r="N212" s="673"/>
      <c r="O212" s="451"/>
      <c r="P212" s="451"/>
      <c r="Q212" s="451"/>
      <c r="R212" s="451"/>
      <c r="S212" s="790">
        <f t="shared" si="13"/>
        <v>0</v>
      </c>
      <c r="T212" s="791"/>
      <c r="U212" s="791"/>
      <c r="V212" s="791"/>
      <c r="W212" s="791"/>
      <c r="X212" s="792"/>
      <c r="Y212" s="665">
        <f t="shared" si="14"/>
        <v>0</v>
      </c>
      <c r="Z212" s="666"/>
      <c r="AA212" s="666"/>
      <c r="AB212" s="667"/>
      <c r="AC212" s="665">
        <f t="shared" si="9"/>
        <v>0</v>
      </c>
      <c r="AD212" s="666"/>
      <c r="AE212" s="666"/>
      <c r="AF212" s="667"/>
      <c r="AG212" s="333">
        <f t="shared" si="15"/>
        <v>0</v>
      </c>
      <c r="AH212" s="787">
        <f t="shared" si="16"/>
        <v>0</v>
      </c>
      <c r="AI212" s="787"/>
      <c r="AJ212" s="782"/>
      <c r="AK212" s="782"/>
      <c r="AL212" s="787">
        <f t="shared" si="18"/>
        <v>0</v>
      </c>
      <c r="AM212" s="787"/>
      <c r="AN212" s="787"/>
      <c r="AO212" s="378">
        <f t="shared" si="19"/>
        <v>0</v>
      </c>
    </row>
    <row r="213" spans="1:41" ht="5.25" customHeight="1" x14ac:dyDescent="0.2"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2"/>
      <c r="N213" s="2"/>
      <c r="O213" s="2"/>
      <c r="P213" s="2"/>
      <c r="Q213" s="2"/>
      <c r="R213" s="34"/>
      <c r="S213" s="34"/>
      <c r="T213" s="34"/>
      <c r="U213" s="34"/>
      <c r="V213" s="2"/>
      <c r="W213" s="2"/>
      <c r="X213" s="2"/>
      <c r="Y213" s="193"/>
      <c r="Z213" s="193"/>
      <c r="AA213" s="194"/>
      <c r="AB213" s="194"/>
      <c r="AC213" s="194"/>
      <c r="AD213" s="193"/>
      <c r="AE213" s="193"/>
      <c r="AF213" s="193"/>
      <c r="AG213" s="2"/>
      <c r="AH213" s="2"/>
      <c r="AI213" s="16"/>
      <c r="AJ213" s="16"/>
      <c r="AK213" s="2"/>
      <c r="AL213" s="2"/>
      <c r="AM213" s="2"/>
      <c r="AN213" s="2"/>
    </row>
    <row r="214" spans="1:41" s="3" customFormat="1" ht="6" customHeight="1" x14ac:dyDescent="0.2">
      <c r="B214" s="674" t="s">
        <v>141</v>
      </c>
      <c r="C214" s="674"/>
      <c r="D214" s="674"/>
      <c r="E214" s="674"/>
      <c r="F214" s="674"/>
      <c r="G214" s="674"/>
      <c r="H214" s="676" t="str">
        <f>H94</f>
        <v xml:space="preserve">בעת מילוי הטופס יש לרשום מידע בלתי מסווג בלבד </v>
      </c>
      <c r="I214" s="676"/>
      <c r="J214" s="676"/>
      <c r="K214" s="676"/>
      <c r="L214" s="676"/>
      <c r="M214" s="676"/>
      <c r="N214" s="676"/>
      <c r="O214" s="676"/>
      <c r="P214" s="676"/>
      <c r="Q214" s="676"/>
      <c r="R214" s="676"/>
      <c r="S214" s="676"/>
      <c r="T214" s="676"/>
      <c r="U214" s="676"/>
      <c r="V214" s="676"/>
      <c r="W214" s="676"/>
      <c r="X214" s="676"/>
      <c r="Y214" s="124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</row>
    <row r="215" spans="1:41" s="3" customFormat="1" ht="12" customHeight="1" x14ac:dyDescent="0.2">
      <c r="B215" s="675"/>
      <c r="C215" s="675"/>
      <c r="D215" s="675"/>
      <c r="E215" s="675"/>
      <c r="F215" s="675"/>
      <c r="G215" s="675"/>
      <c r="H215" s="677"/>
      <c r="I215" s="677"/>
      <c r="J215" s="677"/>
      <c r="K215" s="677"/>
      <c r="L215" s="677"/>
      <c r="M215" s="677"/>
      <c r="N215" s="677"/>
      <c r="O215" s="677"/>
      <c r="P215" s="677"/>
      <c r="Q215" s="677"/>
      <c r="R215" s="677"/>
      <c r="S215" s="677"/>
      <c r="T215" s="677"/>
      <c r="U215" s="677"/>
      <c r="V215" s="677"/>
      <c r="W215" s="677"/>
      <c r="X215" s="677"/>
      <c r="Y215" s="518"/>
      <c r="Z215" s="519"/>
      <c r="AA215" s="519"/>
      <c r="AB215" s="519"/>
      <c r="AC215" s="519"/>
      <c r="AD215" s="519"/>
      <c r="AE215" s="136"/>
      <c r="AF215" s="136"/>
      <c r="AG215" s="519"/>
      <c r="AH215" s="519"/>
      <c r="AI215" s="788"/>
      <c r="AJ215" s="446" t="s">
        <v>121</v>
      </c>
      <c r="AK215" s="445"/>
      <c r="AL215" s="444">
        <f>AL94</f>
        <v>0</v>
      </c>
      <c r="AM215" s="444"/>
      <c r="AN215" s="445"/>
    </row>
    <row r="216" spans="1:41" ht="6.75" customHeight="1" thickBot="1" x14ac:dyDescent="0.3">
      <c r="A216" s="97"/>
      <c r="B216" s="98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3"/>
      <c r="O216" s="113"/>
      <c r="P216" s="113"/>
      <c r="Q216" s="113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203"/>
      <c r="AK216" s="203"/>
      <c r="AL216" s="203"/>
      <c r="AM216" s="203"/>
      <c r="AN216" s="203"/>
    </row>
    <row r="217" spans="1:41" s="3" customFormat="1" ht="13.5" customHeight="1" thickTop="1" thickBot="1" x14ac:dyDescent="0.25">
      <c r="B217" s="514" t="str">
        <f>B108</f>
        <v>החשבון ערוך</v>
      </c>
      <c r="C217" s="515"/>
      <c r="D217" s="515"/>
      <c r="E217" s="515"/>
      <c r="F217" s="515"/>
      <c r="G217" s="515"/>
      <c r="H217" s="531" t="s">
        <v>44</v>
      </c>
      <c r="I217" s="531"/>
      <c r="J217" s="531"/>
      <c r="K217" s="532"/>
      <c r="L217" s="535"/>
      <c r="M217" s="536" t="s">
        <v>122</v>
      </c>
      <c r="N217" s="537"/>
      <c r="O217" s="537"/>
      <c r="P217" s="537"/>
      <c r="Q217" s="538"/>
      <c r="R217" s="536" t="s">
        <v>123</v>
      </c>
      <c r="S217" s="537"/>
      <c r="T217" s="537"/>
      <c r="U217" s="537"/>
      <c r="V217" s="537"/>
      <c r="W217" s="537"/>
      <c r="X217" s="537"/>
      <c r="Y217" s="537"/>
      <c r="Z217" s="538"/>
      <c r="AA217" s="213"/>
      <c r="AB217" s="216"/>
      <c r="AC217" s="462" t="s">
        <v>4</v>
      </c>
      <c r="AD217" s="463"/>
      <c r="AE217" s="463"/>
      <c r="AF217" s="463"/>
      <c r="AG217" s="463"/>
      <c r="AH217" s="463"/>
      <c r="AI217" s="463"/>
      <c r="AJ217" s="463"/>
      <c r="AK217" s="464"/>
      <c r="AL217" s="212"/>
      <c r="AM217" s="321"/>
      <c r="AN217" s="321"/>
      <c r="AO217" s="114"/>
    </row>
    <row r="218" spans="1:41" ht="14.25" thickTop="1" thickBot="1" x14ac:dyDescent="0.25">
      <c r="B218" s="516" t="s">
        <v>11</v>
      </c>
      <c r="C218" s="517"/>
      <c r="D218" s="517"/>
      <c r="E218" s="517"/>
      <c r="F218" s="517"/>
      <c r="G218" s="517"/>
      <c r="H218" s="533"/>
      <c r="I218" s="533"/>
      <c r="J218" s="533"/>
      <c r="K218" s="534"/>
      <c r="L218" s="535"/>
      <c r="M218" s="539"/>
      <c r="N218" s="540"/>
      <c r="O218" s="540"/>
      <c r="P218" s="540"/>
      <c r="Q218" s="541"/>
      <c r="R218" s="539"/>
      <c r="S218" s="540"/>
      <c r="T218" s="540"/>
      <c r="U218" s="540"/>
      <c r="V218" s="540"/>
      <c r="W218" s="540"/>
      <c r="X218" s="540"/>
      <c r="Y218" s="540"/>
      <c r="Z218" s="541"/>
      <c r="AA218" s="213"/>
      <c r="AB218" s="216"/>
      <c r="AC218" s="462" t="s">
        <v>12</v>
      </c>
      <c r="AD218" s="463"/>
      <c r="AE218" s="463"/>
      <c r="AF218" s="463"/>
      <c r="AG218" s="464"/>
      <c r="AH218" s="472" t="s">
        <v>13</v>
      </c>
      <c r="AI218" s="473"/>
      <c r="AJ218" s="473"/>
      <c r="AK218" s="473"/>
      <c r="AL218" s="212"/>
      <c r="AM218" s="321"/>
      <c r="AN218" s="321"/>
      <c r="AO218" s="123"/>
    </row>
    <row r="219" spans="1:41" ht="24" customHeight="1" thickTop="1" thickBot="1" x14ac:dyDescent="0.25">
      <c r="B219" s="120"/>
      <c r="C219" s="513">
        <v>0.17</v>
      </c>
      <c r="D219" s="513"/>
      <c r="E219" s="513"/>
      <c r="F219" s="513"/>
      <c r="G219" s="121"/>
      <c r="H219" s="533"/>
      <c r="I219" s="533"/>
      <c r="J219" s="533"/>
      <c r="K219" s="534"/>
      <c r="L219" s="535"/>
      <c r="M219" s="468" t="s">
        <v>14</v>
      </c>
      <c r="N219" s="678"/>
      <c r="O219" s="678"/>
      <c r="P219" s="469"/>
      <c r="Q219" s="215" t="s">
        <v>15</v>
      </c>
      <c r="R219" s="542" t="s">
        <v>14</v>
      </c>
      <c r="S219" s="543"/>
      <c r="T219" s="543"/>
      <c r="U219" s="543"/>
      <c r="V219" s="543"/>
      <c r="W219" s="543"/>
      <c r="X219" s="544"/>
      <c r="Y219" s="785" t="s">
        <v>15</v>
      </c>
      <c r="Z219" s="789"/>
      <c r="AA219" s="296"/>
      <c r="AB219" s="297"/>
      <c r="AC219" s="530" t="s">
        <v>14</v>
      </c>
      <c r="AD219" s="530"/>
      <c r="AE219" s="530"/>
      <c r="AF219" s="530"/>
      <c r="AG219" s="215" t="s">
        <v>15</v>
      </c>
      <c r="AH219" s="468" t="s">
        <v>14</v>
      </c>
      <c r="AI219" s="469"/>
      <c r="AJ219" s="785" t="s">
        <v>15</v>
      </c>
      <c r="AK219" s="786"/>
      <c r="AL219" s="783"/>
      <c r="AM219" s="784"/>
      <c r="AN219" s="216"/>
      <c r="AO219" s="123"/>
    </row>
    <row r="220" spans="1:41" s="68" customFormat="1" ht="21" customHeight="1" thickTop="1" thickBot="1" x14ac:dyDescent="0.3">
      <c r="A220" s="67"/>
      <c r="B220" s="506" t="s">
        <v>16</v>
      </c>
      <c r="C220" s="507"/>
      <c r="D220" s="507"/>
      <c r="E220" s="507"/>
      <c r="F220" s="507"/>
      <c r="G220" s="507"/>
      <c r="H220" s="508" t="s">
        <v>105</v>
      </c>
      <c r="I220" s="508"/>
      <c r="J220" s="508"/>
      <c r="K220" s="509"/>
      <c r="L220" s="202"/>
      <c r="M220" s="510">
        <f>M111</f>
        <v>0</v>
      </c>
      <c r="N220" s="511"/>
      <c r="O220" s="511"/>
      <c r="P220" s="512"/>
      <c r="Q220" s="268"/>
      <c r="R220" s="465">
        <f>W111</f>
        <v>0</v>
      </c>
      <c r="S220" s="466"/>
      <c r="T220" s="466"/>
      <c r="U220" s="466"/>
      <c r="V220" s="466"/>
      <c r="W220" s="466"/>
      <c r="X220" s="467"/>
      <c r="Y220" s="465"/>
      <c r="Z220" s="467"/>
      <c r="AA220" s="266"/>
      <c r="AB220" s="267"/>
      <c r="AC220" s="465">
        <f>AG111</f>
        <v>0</v>
      </c>
      <c r="AD220" s="466"/>
      <c r="AE220" s="466"/>
      <c r="AF220" s="467"/>
      <c r="AG220" s="269"/>
      <c r="AH220" s="470">
        <f>AK111</f>
        <v>0</v>
      </c>
      <c r="AI220" s="471"/>
      <c r="AJ220" s="470"/>
      <c r="AK220" s="549"/>
      <c r="AL220" s="780"/>
      <c r="AM220" s="781"/>
      <c r="AN220" s="298"/>
      <c r="AO220" s="214"/>
    </row>
    <row r="221" spans="1:41" s="68" customFormat="1" ht="18.75" customHeight="1" thickTop="1" thickBot="1" x14ac:dyDescent="0.25">
      <c r="A221" s="67"/>
      <c r="B221" s="524"/>
      <c r="C221" s="525"/>
      <c r="D221" s="525"/>
      <c r="E221" s="525"/>
      <c r="F221" s="525"/>
      <c r="G221" s="526"/>
      <c r="H221" s="520" t="s">
        <v>17</v>
      </c>
      <c r="I221" s="520"/>
      <c r="J221" s="520"/>
      <c r="K221" s="521"/>
      <c r="L221" s="202"/>
      <c r="M221" s="510" t="str">
        <f>IF(M112="","",M112)</f>
        <v/>
      </c>
      <c r="N221" s="511"/>
      <c r="O221" s="511"/>
      <c r="P221" s="512"/>
      <c r="Q221" s="268"/>
      <c r="R221" s="465" t="str">
        <f>IF(W112="","",W112)</f>
        <v/>
      </c>
      <c r="S221" s="466"/>
      <c r="T221" s="466"/>
      <c r="U221" s="466"/>
      <c r="V221" s="466"/>
      <c r="W221" s="466"/>
      <c r="X221" s="467"/>
      <c r="Y221" s="465"/>
      <c r="Z221" s="467"/>
      <c r="AA221" s="266"/>
      <c r="AB221" s="267"/>
      <c r="AC221" s="465" t="str">
        <f>IF(AG112="","",AG112)</f>
        <v/>
      </c>
      <c r="AD221" s="466"/>
      <c r="AE221" s="466"/>
      <c r="AF221" s="467"/>
      <c r="AG221" s="268"/>
      <c r="AH221" s="470" t="str">
        <f>IF(AK112="","",AK112)</f>
        <v/>
      </c>
      <c r="AI221" s="471"/>
      <c r="AJ221" s="510" t="str">
        <f>AK112</f>
        <v/>
      </c>
      <c r="AK221" s="511"/>
      <c r="AL221" s="780"/>
      <c r="AM221" s="781"/>
      <c r="AN221" s="298"/>
    </row>
    <row r="222" spans="1:41" s="68" customFormat="1" ht="18.75" customHeight="1" thickTop="1" thickBot="1" x14ac:dyDescent="0.3">
      <c r="A222" s="67"/>
      <c r="B222" s="504" t="s">
        <v>98</v>
      </c>
      <c r="C222" s="505"/>
      <c r="D222" s="505"/>
      <c r="E222" s="505"/>
      <c r="F222" s="505"/>
      <c r="G222" s="505"/>
      <c r="H222" s="520" t="s">
        <v>18</v>
      </c>
      <c r="I222" s="520"/>
      <c r="J222" s="520"/>
      <c r="K222" s="521"/>
      <c r="L222" s="202"/>
      <c r="M222" s="510" t="str">
        <f>IF(M113="","",M113)</f>
        <v/>
      </c>
      <c r="N222" s="511"/>
      <c r="O222" s="511"/>
      <c r="P222" s="512"/>
      <c r="Q222" s="268"/>
      <c r="R222" s="465" t="str">
        <f>IF(W113="","",W113)</f>
        <v/>
      </c>
      <c r="S222" s="466"/>
      <c r="T222" s="466"/>
      <c r="U222" s="466"/>
      <c r="V222" s="466"/>
      <c r="W222" s="466"/>
      <c r="X222" s="467"/>
      <c r="Y222" s="465"/>
      <c r="Z222" s="467"/>
      <c r="AA222" s="266"/>
      <c r="AB222" s="267"/>
      <c r="AC222" s="465" t="str">
        <f>IF(AG113="","",AG113)</f>
        <v/>
      </c>
      <c r="AD222" s="466"/>
      <c r="AE222" s="466"/>
      <c r="AF222" s="467"/>
      <c r="AG222" s="268"/>
      <c r="AH222" s="470" t="str">
        <f>IF(AK113="","",AK113)</f>
        <v/>
      </c>
      <c r="AI222" s="471"/>
      <c r="AJ222" s="510" t="str">
        <f>AK113</f>
        <v/>
      </c>
      <c r="AK222" s="511"/>
      <c r="AL222" s="780"/>
      <c r="AM222" s="781"/>
      <c r="AN222" s="298"/>
    </row>
    <row r="223" spans="1:41" s="68" customFormat="1" ht="24.75" customHeight="1" thickTop="1" thickBot="1" x14ac:dyDescent="0.3">
      <c r="A223" s="67"/>
      <c r="B223" s="504"/>
      <c r="C223" s="505"/>
      <c r="D223" s="505"/>
      <c r="E223" s="505"/>
      <c r="F223" s="505"/>
      <c r="G223" s="505"/>
      <c r="H223" s="522" t="s">
        <v>106</v>
      </c>
      <c r="I223" s="522"/>
      <c r="J223" s="522"/>
      <c r="K223" s="523"/>
      <c r="L223" s="202"/>
      <c r="M223" s="470">
        <f>M114</f>
        <v>0</v>
      </c>
      <c r="N223" s="549"/>
      <c r="O223" s="549"/>
      <c r="P223" s="471"/>
      <c r="Q223" s="268"/>
      <c r="R223" s="465">
        <f>W114</f>
        <v>0</v>
      </c>
      <c r="S223" s="466"/>
      <c r="T223" s="466"/>
      <c r="U223" s="466"/>
      <c r="V223" s="466"/>
      <c r="W223" s="466"/>
      <c r="X223" s="467"/>
      <c r="Y223" s="465"/>
      <c r="Z223" s="467"/>
      <c r="AA223" s="266"/>
      <c r="AB223" s="267"/>
      <c r="AC223" s="465">
        <f>AG114</f>
        <v>0</v>
      </c>
      <c r="AD223" s="466"/>
      <c r="AE223" s="466"/>
      <c r="AF223" s="467"/>
      <c r="AG223" s="269"/>
      <c r="AH223" s="470">
        <f>AK114</f>
        <v>0</v>
      </c>
      <c r="AI223" s="471"/>
      <c r="AJ223" s="470"/>
      <c r="AK223" s="549"/>
      <c r="AL223" s="780"/>
      <c r="AM223" s="781"/>
      <c r="AN223" s="298"/>
    </row>
    <row r="224" spans="1:41" s="68" customFormat="1" ht="17.25" customHeight="1" thickTop="1" thickBot="1" x14ac:dyDescent="0.3">
      <c r="A224" s="67"/>
      <c r="B224" s="502"/>
      <c r="C224" s="503"/>
      <c r="D224" s="503"/>
      <c r="E224" s="503"/>
      <c r="F224" s="503"/>
      <c r="G224" s="503"/>
      <c r="H224" s="500" t="s">
        <v>27</v>
      </c>
      <c r="I224" s="500"/>
      <c r="J224" s="500"/>
      <c r="K224" s="501"/>
      <c r="L224" s="202"/>
      <c r="M224" s="510">
        <f>M115</f>
        <v>0</v>
      </c>
      <c r="N224" s="511"/>
      <c r="O224" s="511"/>
      <c r="P224" s="512"/>
      <c r="Q224" s="268"/>
      <c r="R224" s="465">
        <f>W115</f>
        <v>0</v>
      </c>
      <c r="S224" s="466"/>
      <c r="T224" s="466"/>
      <c r="U224" s="466"/>
      <c r="V224" s="466"/>
      <c r="W224" s="466"/>
      <c r="X224" s="467"/>
      <c r="Y224" s="465"/>
      <c r="Z224" s="467"/>
      <c r="AA224" s="266"/>
      <c r="AB224" s="267"/>
      <c r="AC224" s="465">
        <f>AG115</f>
        <v>0</v>
      </c>
      <c r="AD224" s="466"/>
      <c r="AE224" s="466"/>
      <c r="AF224" s="467"/>
      <c r="AG224" s="268"/>
      <c r="AH224" s="470">
        <f>AK115</f>
        <v>0</v>
      </c>
      <c r="AI224" s="471"/>
      <c r="AJ224" s="510"/>
      <c r="AK224" s="511"/>
      <c r="AL224" s="780"/>
      <c r="AM224" s="781"/>
      <c r="AN224" s="298"/>
    </row>
    <row r="225" spans="1:45" s="100" customFormat="1" ht="0.75" customHeight="1" x14ac:dyDescent="0.2">
      <c r="A225" s="2"/>
      <c r="B225" s="548"/>
      <c r="C225" s="548"/>
      <c r="D225" s="548"/>
      <c r="E225" s="548"/>
      <c r="F225" s="548"/>
      <c r="G225" s="548"/>
      <c r="H225" s="548"/>
      <c r="I225" s="548"/>
      <c r="J225" s="548"/>
      <c r="K225" s="548"/>
      <c r="L225" s="548"/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2"/>
      <c r="AC225" s="323"/>
      <c r="AD225" s="324"/>
      <c r="AE225" s="324"/>
      <c r="AF225" s="324"/>
      <c r="AG225" s="324"/>
      <c r="AH225" s="324"/>
      <c r="AI225" s="324"/>
      <c r="AJ225" s="324"/>
      <c r="AK225" s="324"/>
      <c r="AL225" s="324"/>
      <c r="AM225" s="324"/>
      <c r="AN225" s="324"/>
      <c r="AO225" s="101"/>
      <c r="AP225" s="101"/>
      <c r="AQ225" s="101"/>
      <c r="AR225" s="101"/>
      <c r="AS225" s="101"/>
    </row>
    <row r="226" spans="1:45" s="100" customFormat="1" ht="0.75" customHeight="1" x14ac:dyDescent="0.2">
      <c r="A226" s="2"/>
      <c r="B226" s="321"/>
      <c r="C226" s="321"/>
      <c r="D226" s="321"/>
      <c r="E226" s="321"/>
      <c r="F226" s="321"/>
      <c r="G226" s="321"/>
      <c r="H226" s="321"/>
      <c r="I226" s="321"/>
      <c r="J226" s="321"/>
      <c r="K226" s="321"/>
      <c r="L226" s="321"/>
      <c r="M226" s="321"/>
      <c r="N226" s="321"/>
      <c r="O226" s="321"/>
      <c r="P226" s="321"/>
      <c r="Q226" s="321"/>
      <c r="R226" s="321"/>
      <c r="S226" s="321"/>
      <c r="T226" s="321"/>
      <c r="U226" s="321"/>
      <c r="V226" s="321"/>
      <c r="W226" s="321"/>
      <c r="X226" s="321"/>
      <c r="Y226" s="321"/>
      <c r="Z226" s="321"/>
      <c r="AA226" s="321"/>
      <c r="AB226" s="2"/>
      <c r="AC226" s="324"/>
      <c r="AD226" s="324"/>
      <c r="AE226" s="324"/>
      <c r="AF226" s="324"/>
      <c r="AG226" s="324"/>
      <c r="AH226" s="324"/>
      <c r="AI226" s="324"/>
      <c r="AJ226" s="324"/>
      <c r="AK226" s="324"/>
      <c r="AL226" s="324"/>
      <c r="AM226" s="324"/>
      <c r="AN226" s="324"/>
      <c r="AO226" s="101"/>
      <c r="AP226" s="101"/>
      <c r="AQ226" s="101"/>
      <c r="AR226" s="101"/>
      <c r="AS226" s="101"/>
    </row>
    <row r="227" spans="1:45" ht="1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2"/>
      <c r="AJ227" s="102"/>
      <c r="AK227" s="100"/>
      <c r="AL227" s="100"/>
      <c r="AM227" s="100"/>
      <c r="AN227" s="100"/>
    </row>
    <row r="228" spans="1:45" s="221" customFormat="1" ht="22.5" customHeight="1" x14ac:dyDescent="0.2">
      <c r="A228" s="220"/>
      <c r="B228" s="553" t="s">
        <v>20</v>
      </c>
      <c r="C228" s="553"/>
      <c r="D228" s="553"/>
      <c r="E228" s="553"/>
      <c r="F228" s="553"/>
      <c r="G228" s="553"/>
      <c r="H228" s="553"/>
      <c r="I228" s="550" t="s">
        <v>32</v>
      </c>
      <c r="J228" s="550"/>
      <c r="K228" s="550"/>
      <c r="L228" s="550"/>
      <c r="M228" s="100"/>
      <c r="N228" s="545"/>
      <c r="O228" s="546"/>
      <c r="P228" s="546"/>
      <c r="Q228" s="547"/>
      <c r="R228" s="545" t="s">
        <v>126</v>
      </c>
      <c r="S228" s="546"/>
      <c r="T228" s="546"/>
      <c r="U228" s="546"/>
      <c r="V228" s="546"/>
      <c r="W228" s="546"/>
      <c r="X228" s="546"/>
      <c r="Y228" s="547"/>
      <c r="Z228" s="545" t="s">
        <v>19</v>
      </c>
      <c r="AA228" s="546"/>
      <c r="AB228" s="546"/>
      <c r="AC228" s="546"/>
      <c r="AD228" s="547"/>
      <c r="AE228" s="545" t="s">
        <v>135</v>
      </c>
      <c r="AF228" s="546"/>
      <c r="AG228" s="547"/>
      <c r="AH228" s="474" t="s">
        <v>136</v>
      </c>
      <c r="AI228" s="475"/>
      <c r="AJ228" s="475"/>
      <c r="AK228" s="286" t="s">
        <v>1</v>
      </c>
      <c r="AL228" s="287"/>
      <c r="AM228" s="476" t="s">
        <v>134</v>
      </c>
      <c r="AN228" s="477"/>
      <c r="AO228" s="556"/>
      <c r="AP228" s="373"/>
    </row>
    <row r="229" spans="1:45" s="220" customFormat="1" ht="12.75" customHeight="1" x14ac:dyDescent="0.2">
      <c r="A229" s="222"/>
      <c r="B229" s="554"/>
      <c r="C229" s="554"/>
      <c r="D229" s="554"/>
      <c r="E229" s="554"/>
      <c r="F229" s="554"/>
      <c r="G229" s="554"/>
      <c r="H229" s="554"/>
      <c r="I229" s="551"/>
      <c r="J229" s="551"/>
      <c r="K229" s="551"/>
      <c r="L229" s="551"/>
      <c r="M229" s="122"/>
      <c r="N229" s="559" t="s">
        <v>125</v>
      </c>
      <c r="O229" s="560"/>
      <c r="P229" s="560"/>
      <c r="Q229" s="561"/>
      <c r="R229" s="559"/>
      <c r="S229" s="560"/>
      <c r="T229" s="560"/>
      <c r="U229" s="560"/>
      <c r="V229" s="560"/>
      <c r="W229" s="560"/>
      <c r="X229" s="560"/>
      <c r="Y229" s="561"/>
      <c r="Z229" s="559"/>
      <c r="AA229" s="560"/>
      <c r="AB229" s="560"/>
      <c r="AC229" s="560"/>
      <c r="AD229" s="561"/>
      <c r="AE229" s="476"/>
      <c r="AF229" s="477"/>
      <c r="AG229" s="556"/>
      <c r="AH229" s="476"/>
      <c r="AI229" s="477"/>
      <c r="AJ229" s="477"/>
      <c r="AK229" s="460"/>
      <c r="AL229" s="299"/>
      <c r="AM229" s="478"/>
      <c r="AN229" s="479"/>
      <c r="AO229" s="557"/>
      <c r="AP229" s="373"/>
    </row>
    <row r="230" spans="1:45" s="220" customFormat="1" ht="6.75" customHeight="1" x14ac:dyDescent="0.2">
      <c r="A230" s="222"/>
      <c r="B230" s="554"/>
      <c r="C230" s="554"/>
      <c r="D230" s="554"/>
      <c r="E230" s="554"/>
      <c r="F230" s="554"/>
      <c r="G230" s="554"/>
      <c r="H230" s="554"/>
      <c r="I230" s="551"/>
      <c r="J230" s="551"/>
      <c r="K230" s="551"/>
      <c r="L230" s="551"/>
      <c r="M230" s="123"/>
      <c r="N230" s="562"/>
      <c r="O230" s="563"/>
      <c r="P230" s="563"/>
      <c r="Q230" s="564"/>
      <c r="R230" s="562"/>
      <c r="S230" s="563"/>
      <c r="T230" s="563"/>
      <c r="U230" s="563"/>
      <c r="V230" s="563"/>
      <c r="W230" s="563"/>
      <c r="X230" s="563"/>
      <c r="Y230" s="564"/>
      <c r="Z230" s="562"/>
      <c r="AA230" s="563"/>
      <c r="AB230" s="563"/>
      <c r="AC230" s="563"/>
      <c r="AD230" s="564"/>
      <c r="AE230" s="478"/>
      <c r="AF230" s="479"/>
      <c r="AG230" s="557"/>
      <c r="AH230" s="478"/>
      <c r="AI230" s="479"/>
      <c r="AJ230" s="479"/>
      <c r="AK230" s="460"/>
      <c r="AL230" s="299"/>
      <c r="AM230" s="478"/>
      <c r="AN230" s="479"/>
      <c r="AO230" s="557"/>
      <c r="AP230" s="373"/>
    </row>
    <row r="231" spans="1:45" s="220" customFormat="1" ht="17.25" customHeight="1" x14ac:dyDescent="0.2">
      <c r="A231" s="222"/>
      <c r="B231" s="554"/>
      <c r="C231" s="554"/>
      <c r="D231" s="554"/>
      <c r="E231" s="554"/>
      <c r="F231" s="554"/>
      <c r="G231" s="554"/>
      <c r="H231" s="554"/>
      <c r="I231" s="551"/>
      <c r="J231" s="551"/>
      <c r="K231" s="551"/>
      <c r="L231" s="551"/>
      <c r="M231" s="123"/>
      <c r="N231" s="565"/>
      <c r="O231" s="566"/>
      <c r="P231" s="566"/>
      <c r="Q231" s="567"/>
      <c r="R231" s="565"/>
      <c r="S231" s="566"/>
      <c r="T231" s="566"/>
      <c r="U231" s="566"/>
      <c r="V231" s="566"/>
      <c r="W231" s="566"/>
      <c r="X231" s="566"/>
      <c r="Y231" s="567"/>
      <c r="Z231" s="565"/>
      <c r="AA231" s="566"/>
      <c r="AB231" s="566"/>
      <c r="AC231" s="566"/>
      <c r="AD231" s="567"/>
      <c r="AE231" s="480"/>
      <c r="AF231" s="481"/>
      <c r="AG231" s="558"/>
      <c r="AH231" s="480"/>
      <c r="AI231" s="481"/>
      <c r="AJ231" s="481"/>
      <c r="AK231" s="460"/>
      <c r="AL231" s="299"/>
      <c r="AM231" s="478"/>
      <c r="AN231" s="479"/>
      <c r="AO231" s="557"/>
      <c r="AP231" s="373"/>
    </row>
    <row r="232" spans="1:45" s="220" customFormat="1" ht="18" hidden="1" customHeight="1" x14ac:dyDescent="0.2">
      <c r="A232" s="222"/>
      <c r="B232" s="554"/>
      <c r="C232" s="554"/>
      <c r="D232" s="554"/>
      <c r="E232" s="554"/>
      <c r="F232" s="554"/>
      <c r="G232" s="554"/>
      <c r="H232" s="554"/>
      <c r="I232" s="551"/>
      <c r="J232" s="551"/>
      <c r="K232" s="551"/>
      <c r="L232" s="551"/>
      <c r="M232" s="123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90"/>
      <c r="AC232" s="322"/>
      <c r="AD232" s="322"/>
      <c r="AE232" s="322"/>
      <c r="AF232" s="322"/>
      <c r="AG232" s="322"/>
      <c r="AH232" s="322"/>
      <c r="AI232" s="322"/>
      <c r="AJ232" s="292"/>
      <c r="AK232" s="322"/>
      <c r="AL232" s="299"/>
      <c r="AM232" s="478"/>
      <c r="AN232" s="479"/>
      <c r="AO232" s="557"/>
      <c r="AP232" s="373"/>
    </row>
    <row r="233" spans="1:45" s="220" customFormat="1" ht="23.25" customHeight="1" x14ac:dyDescent="0.2">
      <c r="A233" s="222"/>
      <c r="B233" s="554"/>
      <c r="C233" s="554"/>
      <c r="D233" s="554"/>
      <c r="E233" s="554"/>
      <c r="F233" s="554"/>
      <c r="G233" s="554"/>
      <c r="H233" s="554"/>
      <c r="I233" s="551"/>
      <c r="J233" s="551"/>
      <c r="K233" s="551"/>
      <c r="L233" s="551"/>
      <c r="M233" s="123"/>
      <c r="N233" s="559" t="s">
        <v>137</v>
      </c>
      <c r="O233" s="560"/>
      <c r="P233" s="560"/>
      <c r="Q233" s="561"/>
      <c r="R233" s="559"/>
      <c r="S233" s="560"/>
      <c r="T233" s="560"/>
      <c r="U233" s="560"/>
      <c r="V233" s="560"/>
      <c r="W233" s="560"/>
      <c r="X233" s="560"/>
      <c r="Y233" s="561"/>
      <c r="Z233" s="559"/>
      <c r="AA233" s="560"/>
      <c r="AB233" s="560"/>
      <c r="AC233" s="560"/>
      <c r="AD233" s="561"/>
      <c r="AE233" s="476"/>
      <c r="AF233" s="477"/>
      <c r="AG233" s="556"/>
      <c r="AH233" s="482"/>
      <c r="AI233" s="483"/>
      <c r="AJ233" s="319"/>
      <c r="AK233" s="460"/>
      <c r="AL233" s="299"/>
      <c r="AM233" s="478"/>
      <c r="AN233" s="479"/>
      <c r="AO233" s="557"/>
      <c r="AP233" s="373"/>
    </row>
    <row r="234" spans="1:45" s="220" customFormat="1" ht="4.5" customHeight="1" x14ac:dyDescent="0.2">
      <c r="A234" s="222"/>
      <c r="B234" s="554"/>
      <c r="C234" s="554"/>
      <c r="D234" s="554"/>
      <c r="E234" s="554"/>
      <c r="F234" s="554"/>
      <c r="G234" s="554"/>
      <c r="H234" s="554"/>
      <c r="I234" s="551"/>
      <c r="J234" s="551"/>
      <c r="K234" s="551"/>
      <c r="L234" s="551"/>
      <c r="M234" s="2"/>
      <c r="N234" s="562"/>
      <c r="O234" s="563"/>
      <c r="P234" s="563"/>
      <c r="Q234" s="564"/>
      <c r="R234" s="562"/>
      <c r="S234" s="563"/>
      <c r="T234" s="563"/>
      <c r="U234" s="563"/>
      <c r="V234" s="563"/>
      <c r="W234" s="563"/>
      <c r="X234" s="563"/>
      <c r="Y234" s="564"/>
      <c r="Z234" s="562"/>
      <c r="AA234" s="563"/>
      <c r="AB234" s="563"/>
      <c r="AC234" s="563"/>
      <c r="AD234" s="564"/>
      <c r="AE234" s="478"/>
      <c r="AF234" s="479"/>
      <c r="AG234" s="557"/>
      <c r="AH234" s="484"/>
      <c r="AI234" s="485"/>
      <c r="AJ234" s="299"/>
      <c r="AK234" s="460"/>
      <c r="AL234" s="299"/>
      <c r="AM234" s="478"/>
      <c r="AN234" s="479"/>
      <c r="AO234" s="557"/>
      <c r="AP234" s="373"/>
      <c r="AQ234" s="223"/>
      <c r="AR234" s="223"/>
      <c r="AS234" s="223"/>
    </row>
    <row r="235" spans="1:45" s="220" customFormat="1" ht="21" customHeight="1" x14ac:dyDescent="0.2">
      <c r="A235" s="222"/>
      <c r="B235" s="555"/>
      <c r="C235" s="555"/>
      <c r="D235" s="555"/>
      <c r="E235" s="555"/>
      <c r="F235" s="555"/>
      <c r="G235" s="555"/>
      <c r="H235" s="555"/>
      <c r="I235" s="552"/>
      <c r="J235" s="552"/>
      <c r="K235" s="552"/>
      <c r="L235" s="552"/>
      <c r="M235" s="100"/>
      <c r="N235" s="565"/>
      <c r="O235" s="566"/>
      <c r="P235" s="566"/>
      <c r="Q235" s="567"/>
      <c r="R235" s="565"/>
      <c r="S235" s="566"/>
      <c r="T235" s="566"/>
      <c r="U235" s="566"/>
      <c r="V235" s="566"/>
      <c r="W235" s="566"/>
      <c r="X235" s="566"/>
      <c r="Y235" s="567"/>
      <c r="Z235" s="565"/>
      <c r="AA235" s="566"/>
      <c r="AB235" s="566"/>
      <c r="AC235" s="566"/>
      <c r="AD235" s="567"/>
      <c r="AE235" s="480"/>
      <c r="AF235" s="481"/>
      <c r="AG235" s="558"/>
      <c r="AH235" s="486"/>
      <c r="AI235" s="487"/>
      <c r="AJ235" s="320"/>
      <c r="AK235" s="460"/>
      <c r="AL235" s="299"/>
      <c r="AM235" s="480"/>
      <c r="AN235" s="481"/>
      <c r="AO235" s="558"/>
      <c r="AP235" s="373"/>
      <c r="AQ235" s="223"/>
      <c r="AR235" s="223"/>
      <c r="AS235" s="223"/>
    </row>
    <row r="236" spans="1:45" s="220" customFormat="1" ht="12" hidden="1" customHeight="1" x14ac:dyDescent="0.2">
      <c r="A236" s="221"/>
      <c r="B236" s="224"/>
      <c r="C236" s="225"/>
      <c r="D236" s="225"/>
      <c r="E236" s="226"/>
      <c r="F236" s="772" t="s">
        <v>21</v>
      </c>
      <c r="G236" s="772"/>
      <c r="H236" s="772"/>
      <c r="I236" s="772"/>
      <c r="J236" s="772"/>
      <c r="K236" s="772"/>
      <c r="L236" s="772"/>
      <c r="M236" s="227"/>
      <c r="N236" s="226"/>
      <c r="O236" s="228" t="s">
        <v>22</v>
      </c>
      <c r="P236" s="295"/>
      <c r="Q236" s="295"/>
      <c r="R236" s="295"/>
      <c r="S236" s="295"/>
      <c r="T236" s="295"/>
      <c r="U236" s="295"/>
      <c r="V236" s="295"/>
      <c r="W236" s="295"/>
      <c r="X236" s="295"/>
      <c r="Y236" s="295"/>
      <c r="Z236" s="221"/>
      <c r="AA236" s="221"/>
      <c r="AB236" s="221"/>
      <c r="AC236" s="258"/>
      <c r="AD236" s="258"/>
      <c r="AE236" s="259"/>
      <c r="AF236" s="260"/>
      <c r="AG236" s="258"/>
      <c r="AH236" s="260"/>
      <c r="AI236" s="258"/>
      <c r="AJ236" s="260"/>
      <c r="AK236" s="135"/>
      <c r="AL236" s="258"/>
      <c r="AM236" s="260"/>
      <c r="AN236" s="135"/>
      <c r="AO236" s="223"/>
      <c r="AP236" s="223"/>
      <c r="AQ236" s="223"/>
      <c r="AR236" s="223"/>
      <c r="AS236" s="223"/>
    </row>
    <row r="237" spans="1:45" s="221" customFormat="1" hidden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1"/>
      <c r="AJ237" s="231"/>
      <c r="AK237" s="230"/>
      <c r="AL237" s="230"/>
      <c r="AM237" s="230"/>
      <c r="AN237" s="230"/>
    </row>
    <row r="238" spans="1:45" s="221" customFormat="1" hidden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1"/>
      <c r="AJ238" s="231"/>
      <c r="AK238" s="230"/>
      <c r="AL238" s="230"/>
      <c r="AM238" s="230"/>
      <c r="AN238" s="230"/>
    </row>
    <row r="239" spans="1:45" s="221" customFormat="1" hidden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1"/>
      <c r="AJ239" s="231"/>
      <c r="AK239" s="230"/>
      <c r="AL239" s="230"/>
      <c r="AM239" s="230"/>
      <c r="AN239" s="230"/>
    </row>
    <row r="240" spans="1:45" s="221" customFormat="1" hidden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1"/>
      <c r="AJ240" s="231"/>
      <c r="AK240" s="230"/>
      <c r="AL240" s="230"/>
      <c r="AM240" s="230"/>
      <c r="AN240" s="230"/>
    </row>
    <row r="241" spans="1:40" s="221" customFormat="1" hidden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1"/>
      <c r="AJ241" s="231"/>
      <c r="AK241" s="230"/>
      <c r="AL241" s="230"/>
      <c r="AM241" s="230"/>
      <c r="AN241" s="230"/>
    </row>
    <row r="242" spans="1:40" s="221" customFormat="1" hidden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1"/>
      <c r="AJ242" s="231"/>
      <c r="AK242" s="230"/>
      <c r="AL242" s="230"/>
      <c r="AM242" s="230"/>
      <c r="AN242" s="230"/>
    </row>
    <row r="243" spans="1:40" s="221" customFormat="1" hidden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1"/>
      <c r="AJ243" s="231"/>
      <c r="AK243" s="230"/>
      <c r="AL243" s="230"/>
      <c r="AM243" s="230"/>
      <c r="AN243" s="230"/>
    </row>
    <row r="244" spans="1:40" s="221" customFormat="1" hidden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1"/>
      <c r="AJ244" s="231"/>
      <c r="AK244" s="230"/>
      <c r="AL244" s="230"/>
      <c r="AM244" s="230"/>
      <c r="AN244" s="230"/>
    </row>
    <row r="245" spans="1:40" s="221" customFormat="1" hidden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1"/>
      <c r="AJ245" s="231"/>
      <c r="AK245" s="230"/>
      <c r="AL245" s="230"/>
      <c r="AM245" s="230"/>
      <c r="AN245" s="230"/>
    </row>
    <row r="246" spans="1:40" s="221" customFormat="1" hidden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1"/>
      <c r="AJ246" s="231"/>
      <c r="AK246" s="230"/>
      <c r="AL246" s="230"/>
      <c r="AM246" s="230"/>
      <c r="AN246" s="230"/>
    </row>
    <row r="247" spans="1:40" s="221" customFormat="1" hidden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1"/>
      <c r="AJ247" s="231"/>
      <c r="AK247" s="230"/>
      <c r="AL247" s="230"/>
      <c r="AM247" s="230"/>
      <c r="AN247" s="230"/>
    </row>
    <row r="248" spans="1:40" s="221" customFormat="1" hidden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1"/>
      <c r="AJ248" s="231"/>
      <c r="AK248" s="230"/>
      <c r="AL248" s="230"/>
      <c r="AM248" s="230"/>
      <c r="AN248" s="230"/>
    </row>
    <row r="249" spans="1:40" s="221" customFormat="1" hidden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1"/>
      <c r="AJ249" s="231"/>
      <c r="AK249" s="230"/>
      <c r="AL249" s="230"/>
      <c r="AM249" s="230"/>
      <c r="AN249" s="230"/>
    </row>
    <row r="250" spans="1:40" s="221" customFormat="1" hidden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1"/>
      <c r="AJ250" s="231"/>
      <c r="AK250" s="230"/>
      <c r="AL250" s="230"/>
      <c r="AM250" s="230"/>
      <c r="AN250" s="230"/>
    </row>
    <row r="251" spans="1:40" s="221" customFormat="1" hidden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1"/>
      <c r="AJ251" s="231"/>
      <c r="AK251" s="230"/>
      <c r="AL251" s="230"/>
      <c r="AM251" s="230"/>
      <c r="AN251" s="230"/>
    </row>
    <row r="252" spans="1:40" s="221" customFormat="1" hidden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1"/>
      <c r="AJ252" s="231"/>
      <c r="AK252" s="230"/>
      <c r="AL252" s="230"/>
      <c r="AM252" s="230"/>
      <c r="AN252" s="230"/>
    </row>
    <row r="253" spans="1:40" s="221" customFormat="1" hidden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1"/>
      <c r="AJ253" s="231"/>
      <c r="AK253" s="230"/>
      <c r="AL253" s="230"/>
      <c r="AM253" s="230"/>
      <c r="AN253" s="230"/>
    </row>
    <row r="254" spans="1:40" s="221" customFormat="1" hidden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1"/>
      <c r="AJ254" s="231"/>
      <c r="AK254" s="230"/>
      <c r="AL254" s="230"/>
      <c r="AM254" s="230"/>
      <c r="AN254" s="230"/>
    </row>
    <row r="255" spans="1:40" s="221" customFormat="1" hidden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1"/>
      <c r="AJ255" s="231"/>
      <c r="AK255" s="230"/>
      <c r="AL255" s="230"/>
      <c r="AM255" s="230"/>
      <c r="AN255" s="230"/>
    </row>
    <row r="256" spans="1:40" s="221" customFormat="1" hidden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1"/>
      <c r="AJ256" s="231"/>
      <c r="AK256" s="230"/>
      <c r="AL256" s="230"/>
      <c r="AM256" s="230"/>
      <c r="AN256" s="230"/>
    </row>
    <row r="257" spans="1:40" s="221" customFormat="1" hidden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1"/>
      <c r="AJ257" s="231"/>
      <c r="AK257" s="230"/>
      <c r="AL257" s="230"/>
      <c r="AM257" s="230"/>
      <c r="AN257" s="230"/>
    </row>
    <row r="258" spans="1:40" s="221" customFormat="1" hidden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1"/>
      <c r="AJ258" s="231"/>
      <c r="AK258" s="230"/>
      <c r="AL258" s="230"/>
      <c r="AM258" s="230"/>
      <c r="AN258" s="230"/>
    </row>
    <row r="259" spans="1:40" s="221" customFormat="1" hidden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1"/>
      <c r="AJ259" s="231"/>
      <c r="AK259" s="230"/>
      <c r="AL259" s="230"/>
      <c r="AM259" s="230"/>
      <c r="AN259" s="230"/>
    </row>
    <row r="260" spans="1:40" s="221" customFormat="1" hidden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1"/>
      <c r="AJ260" s="231"/>
      <c r="AK260" s="230"/>
      <c r="AL260" s="230"/>
      <c r="AM260" s="230"/>
      <c r="AN260" s="230"/>
    </row>
    <row r="261" spans="1:40" s="221" customFormat="1" hidden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1"/>
      <c r="AJ261" s="231"/>
      <c r="AK261" s="230"/>
      <c r="AL261" s="230"/>
      <c r="AM261" s="230"/>
      <c r="AN261" s="230"/>
    </row>
    <row r="262" spans="1:40" s="221" customFormat="1" hidden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1"/>
      <c r="AJ262" s="231"/>
      <c r="AK262" s="230"/>
      <c r="AL262" s="230"/>
      <c r="AM262" s="230"/>
      <c r="AN262" s="230"/>
    </row>
    <row r="263" spans="1:40" s="221" customFormat="1" hidden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1"/>
      <c r="AJ263" s="231"/>
      <c r="AK263" s="230"/>
      <c r="AL263" s="230"/>
      <c r="AM263" s="230"/>
      <c r="AN263" s="230"/>
    </row>
    <row r="264" spans="1:40" s="221" customFormat="1" hidden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1"/>
      <c r="AJ264" s="231"/>
      <c r="AK264" s="230"/>
      <c r="AL264" s="230"/>
      <c r="AM264" s="230"/>
      <c r="AN264" s="230"/>
    </row>
    <row r="265" spans="1:40" s="221" customFormat="1" hidden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1"/>
      <c r="AJ265" s="231"/>
      <c r="AK265" s="230"/>
      <c r="AL265" s="230"/>
      <c r="AM265" s="230"/>
      <c r="AN265" s="230"/>
    </row>
    <row r="266" spans="1:40" s="221" customFormat="1" hidden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1"/>
      <c r="AJ266" s="231"/>
      <c r="AK266" s="230"/>
      <c r="AL266" s="230"/>
      <c r="AM266" s="230"/>
      <c r="AN266" s="230"/>
    </row>
    <row r="267" spans="1:40" s="221" customFormat="1" hidden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1"/>
      <c r="AJ267" s="231"/>
      <c r="AK267" s="230"/>
      <c r="AL267" s="230"/>
      <c r="AM267" s="230"/>
      <c r="AN267" s="230"/>
    </row>
    <row r="268" spans="1:40" s="221" customFormat="1" hidden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1"/>
      <c r="AJ268" s="231"/>
      <c r="AK268" s="230"/>
      <c r="AL268" s="230"/>
      <c r="AM268" s="230"/>
      <c r="AN268" s="230"/>
    </row>
    <row r="269" spans="1:40" s="221" customFormat="1" hidden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1"/>
      <c r="AJ269" s="231"/>
      <c r="AK269" s="230"/>
      <c r="AL269" s="230"/>
      <c r="AM269" s="230"/>
      <c r="AN269" s="230"/>
    </row>
    <row r="270" spans="1:40" s="221" customFormat="1" hidden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  <c r="AD270" s="230"/>
      <c r="AE270" s="230"/>
      <c r="AF270" s="230"/>
      <c r="AG270" s="230"/>
      <c r="AH270" s="230"/>
      <c r="AI270" s="231"/>
      <c r="AJ270" s="231"/>
      <c r="AK270" s="230"/>
      <c r="AL270" s="230"/>
      <c r="AM270" s="230"/>
      <c r="AN270" s="230"/>
    </row>
    <row r="271" spans="1:40" s="221" customFormat="1" hidden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 s="230"/>
      <c r="AC271" s="230"/>
      <c r="AD271" s="230"/>
      <c r="AE271" s="230"/>
      <c r="AF271" s="230"/>
      <c r="AG271" s="230"/>
      <c r="AH271" s="230"/>
      <c r="AI271" s="231"/>
      <c r="AJ271" s="231"/>
      <c r="AK271" s="230"/>
      <c r="AL271" s="230"/>
      <c r="AM271" s="230"/>
      <c r="AN271" s="230"/>
    </row>
    <row r="272" spans="1:40" s="221" customFormat="1" hidden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  <c r="AD272" s="230"/>
      <c r="AE272" s="230"/>
      <c r="AF272" s="230"/>
      <c r="AG272" s="230"/>
      <c r="AH272" s="230"/>
      <c r="AI272" s="231"/>
      <c r="AJ272" s="231"/>
      <c r="AK272" s="230"/>
      <c r="AL272" s="230"/>
      <c r="AM272" s="230"/>
      <c r="AN272" s="230"/>
    </row>
    <row r="273" spans="1:40" s="221" customFormat="1" hidden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 s="230"/>
      <c r="AC273" s="230"/>
      <c r="AD273" s="230"/>
      <c r="AE273" s="230"/>
      <c r="AF273" s="230"/>
      <c r="AG273" s="230"/>
      <c r="AH273" s="230"/>
      <c r="AI273" s="231"/>
      <c r="AJ273" s="231"/>
      <c r="AK273" s="230"/>
      <c r="AL273" s="230"/>
      <c r="AM273" s="230"/>
      <c r="AN273" s="230"/>
    </row>
    <row r="274" spans="1:40" s="221" customFormat="1" hidden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 s="230"/>
      <c r="AC274" s="230"/>
      <c r="AD274" s="230"/>
      <c r="AE274" s="230"/>
      <c r="AF274" s="230"/>
      <c r="AG274" s="230"/>
      <c r="AH274" s="230"/>
      <c r="AI274" s="231"/>
      <c r="AJ274" s="231"/>
      <c r="AK274" s="230"/>
      <c r="AL274" s="230"/>
      <c r="AM274" s="230"/>
      <c r="AN274" s="230"/>
    </row>
    <row r="275" spans="1:40" s="221" customFormat="1" hidden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 s="230"/>
      <c r="AC275" s="230"/>
      <c r="AD275" s="230"/>
      <c r="AE275" s="230"/>
      <c r="AF275" s="230"/>
      <c r="AG275" s="230"/>
      <c r="AH275" s="230"/>
      <c r="AI275" s="231"/>
      <c r="AJ275" s="231"/>
      <c r="AK275" s="230"/>
      <c r="AL275" s="230"/>
      <c r="AM275" s="230"/>
      <c r="AN275" s="230"/>
    </row>
    <row r="276" spans="1:40" s="221" customFormat="1" hidden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 s="230"/>
      <c r="AC276" s="230"/>
      <c r="AD276" s="230"/>
      <c r="AE276" s="230"/>
      <c r="AF276" s="230"/>
      <c r="AG276" s="230"/>
      <c r="AH276" s="230"/>
      <c r="AI276" s="231"/>
      <c r="AJ276" s="231"/>
      <c r="AK276" s="230"/>
      <c r="AL276" s="230"/>
      <c r="AM276" s="230"/>
      <c r="AN276" s="230"/>
    </row>
    <row r="277" spans="1:40" s="221" customFormat="1" hidden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 s="230"/>
      <c r="AC277" s="230"/>
      <c r="AD277" s="230"/>
      <c r="AE277" s="230"/>
      <c r="AF277" s="230"/>
      <c r="AG277" s="230"/>
      <c r="AH277" s="230"/>
      <c r="AI277" s="231"/>
      <c r="AJ277" s="231"/>
      <c r="AK277" s="230"/>
      <c r="AL277" s="230"/>
      <c r="AM277" s="230"/>
      <c r="AN277" s="230"/>
    </row>
    <row r="278" spans="1:40" s="221" customFormat="1" hidden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  <c r="AD278" s="230"/>
      <c r="AE278" s="230"/>
      <c r="AF278" s="230"/>
      <c r="AG278" s="230"/>
      <c r="AH278" s="230"/>
      <c r="AI278" s="231"/>
      <c r="AJ278" s="231"/>
      <c r="AK278" s="230"/>
      <c r="AL278" s="230"/>
      <c r="AM278" s="230"/>
      <c r="AN278" s="230"/>
    </row>
    <row r="279" spans="1:40" s="221" customFormat="1" hidden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 s="230"/>
      <c r="AC279" s="230"/>
      <c r="AD279" s="230"/>
      <c r="AE279" s="230"/>
      <c r="AF279" s="230"/>
      <c r="AG279" s="230"/>
      <c r="AH279" s="230"/>
      <c r="AI279" s="231"/>
      <c r="AJ279" s="231"/>
      <c r="AK279" s="230"/>
      <c r="AL279" s="230"/>
      <c r="AM279" s="230"/>
      <c r="AN279" s="230"/>
    </row>
    <row r="280" spans="1:40" s="221" customFormat="1" hidden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 s="230"/>
      <c r="AC280" s="230"/>
      <c r="AD280" s="230"/>
      <c r="AE280" s="230"/>
      <c r="AF280" s="230"/>
      <c r="AG280" s="230"/>
      <c r="AH280" s="230"/>
      <c r="AI280" s="231"/>
      <c r="AJ280" s="231"/>
      <c r="AK280" s="230"/>
      <c r="AL280" s="230"/>
      <c r="AM280" s="230"/>
      <c r="AN280" s="230"/>
    </row>
    <row r="281" spans="1:40" s="221" customFormat="1" hidden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 s="230"/>
      <c r="AC281" s="230"/>
      <c r="AD281" s="230"/>
      <c r="AE281" s="230"/>
      <c r="AF281" s="230"/>
      <c r="AG281" s="230"/>
      <c r="AH281" s="230"/>
      <c r="AI281" s="231"/>
      <c r="AJ281" s="231"/>
      <c r="AK281" s="230"/>
      <c r="AL281" s="230"/>
      <c r="AM281" s="230"/>
      <c r="AN281" s="230"/>
    </row>
    <row r="282" spans="1:40" s="221" customFormat="1" hidden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 s="230"/>
      <c r="AC282" s="230"/>
      <c r="AD282" s="230"/>
      <c r="AE282" s="230"/>
      <c r="AF282" s="230"/>
      <c r="AG282" s="230"/>
      <c r="AH282" s="230"/>
      <c r="AI282" s="231"/>
      <c r="AJ282" s="231"/>
      <c r="AK282" s="230"/>
      <c r="AL282" s="230"/>
      <c r="AM282" s="230"/>
      <c r="AN282" s="230"/>
    </row>
    <row r="283" spans="1:40" s="221" customFormat="1" hidden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 s="230"/>
      <c r="AC283" s="230"/>
      <c r="AD283" s="230"/>
      <c r="AE283" s="230"/>
      <c r="AF283" s="230"/>
      <c r="AG283" s="230"/>
      <c r="AH283" s="230"/>
      <c r="AI283" s="231"/>
      <c r="AJ283" s="231"/>
      <c r="AK283" s="230"/>
      <c r="AL283" s="230"/>
      <c r="AM283" s="230"/>
      <c r="AN283" s="230"/>
    </row>
    <row r="284" spans="1:40" s="221" customFormat="1" hidden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 s="230"/>
      <c r="AC284" s="230"/>
      <c r="AD284" s="230"/>
      <c r="AE284" s="230"/>
      <c r="AF284" s="230"/>
      <c r="AG284" s="230"/>
      <c r="AH284" s="230"/>
      <c r="AI284" s="231"/>
      <c r="AJ284" s="231"/>
      <c r="AK284" s="230"/>
      <c r="AL284" s="230"/>
      <c r="AM284" s="230"/>
      <c r="AN284" s="230"/>
    </row>
    <row r="285" spans="1:40" s="221" customFormat="1" hidden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 s="230"/>
      <c r="AC285" s="230"/>
      <c r="AD285" s="230"/>
      <c r="AE285" s="230"/>
      <c r="AF285" s="230"/>
      <c r="AG285" s="230"/>
      <c r="AH285" s="230"/>
      <c r="AI285" s="231"/>
      <c r="AJ285" s="231"/>
      <c r="AK285" s="230"/>
      <c r="AL285" s="230"/>
      <c r="AM285" s="230"/>
      <c r="AN285" s="230"/>
    </row>
    <row r="286" spans="1:40" s="221" customFormat="1" hidden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 s="230"/>
      <c r="AC286" s="230"/>
      <c r="AD286" s="230"/>
      <c r="AE286" s="230"/>
      <c r="AF286" s="230"/>
      <c r="AG286" s="230"/>
      <c r="AH286" s="230"/>
      <c r="AI286" s="231"/>
      <c r="AJ286" s="231"/>
      <c r="AK286" s="230"/>
      <c r="AL286" s="230"/>
      <c r="AM286" s="230"/>
      <c r="AN286" s="230"/>
    </row>
    <row r="287" spans="1:40" s="221" customFormat="1" hidden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 s="230"/>
      <c r="AC287" s="230"/>
      <c r="AD287" s="230"/>
      <c r="AE287" s="230"/>
      <c r="AF287" s="230"/>
      <c r="AG287" s="230"/>
      <c r="AH287" s="230"/>
      <c r="AI287" s="231"/>
      <c r="AJ287" s="231"/>
      <c r="AK287" s="230"/>
      <c r="AL287" s="230"/>
      <c r="AM287" s="230"/>
      <c r="AN287" s="230"/>
    </row>
    <row r="288" spans="1:40" s="221" customFormat="1" hidden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 s="230"/>
      <c r="AC288" s="230"/>
      <c r="AD288" s="230"/>
      <c r="AE288" s="230"/>
      <c r="AF288" s="230"/>
      <c r="AG288" s="230"/>
      <c r="AH288" s="230"/>
      <c r="AI288" s="231"/>
      <c r="AJ288" s="231"/>
      <c r="AK288" s="230"/>
      <c r="AL288" s="230"/>
      <c r="AM288" s="230"/>
      <c r="AN288" s="230"/>
    </row>
    <row r="289" spans="1:40" s="221" customFormat="1" hidden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 s="230"/>
      <c r="AC289" s="230"/>
      <c r="AD289" s="230"/>
      <c r="AE289" s="230"/>
      <c r="AF289" s="230"/>
      <c r="AG289" s="230"/>
      <c r="AH289" s="230"/>
      <c r="AI289" s="231"/>
      <c r="AJ289" s="231"/>
      <c r="AK289" s="230"/>
      <c r="AL289" s="230"/>
      <c r="AM289" s="230"/>
      <c r="AN289" s="230"/>
    </row>
    <row r="290" spans="1:40" s="221" customFormat="1" hidden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 s="230"/>
      <c r="AC290" s="230"/>
      <c r="AD290" s="230"/>
      <c r="AE290" s="230"/>
      <c r="AF290" s="230"/>
      <c r="AG290" s="230"/>
      <c r="AH290" s="230"/>
      <c r="AI290" s="231"/>
      <c r="AJ290" s="231"/>
      <c r="AK290" s="230"/>
      <c r="AL290" s="230"/>
      <c r="AM290" s="230"/>
      <c r="AN290" s="230"/>
    </row>
    <row r="291" spans="1:40" s="221" customFormat="1" hidden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 s="230"/>
      <c r="AC291" s="230"/>
      <c r="AD291" s="230"/>
      <c r="AE291" s="230"/>
      <c r="AF291" s="230"/>
      <c r="AG291" s="230"/>
      <c r="AH291" s="230"/>
      <c r="AI291" s="231"/>
      <c r="AJ291" s="231"/>
      <c r="AK291" s="230"/>
      <c r="AL291" s="230"/>
      <c r="AM291" s="230"/>
      <c r="AN291" s="230"/>
    </row>
    <row r="292" spans="1:40" s="221" customFormat="1" hidden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 s="230"/>
      <c r="AC292" s="230"/>
      <c r="AD292" s="230"/>
      <c r="AE292" s="230"/>
      <c r="AF292" s="230"/>
      <c r="AG292" s="230"/>
      <c r="AH292" s="230"/>
      <c r="AI292" s="231"/>
      <c r="AJ292" s="231"/>
      <c r="AK292" s="230"/>
      <c r="AL292" s="230"/>
      <c r="AM292" s="230"/>
      <c r="AN292" s="230"/>
    </row>
    <row r="293" spans="1:40" s="221" customFormat="1" hidden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 s="230"/>
      <c r="AC293" s="230"/>
      <c r="AD293" s="230"/>
      <c r="AE293" s="230"/>
      <c r="AF293" s="230"/>
      <c r="AG293" s="230"/>
      <c r="AH293" s="230"/>
      <c r="AI293" s="231"/>
      <c r="AJ293" s="231"/>
      <c r="AK293" s="230"/>
      <c r="AL293" s="230"/>
      <c r="AM293" s="230"/>
      <c r="AN293" s="230"/>
    </row>
    <row r="294" spans="1:40" s="221" customFormat="1" hidden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 s="230"/>
      <c r="AC294" s="230"/>
      <c r="AD294" s="230"/>
      <c r="AE294" s="230"/>
      <c r="AF294" s="230"/>
      <c r="AG294" s="230"/>
      <c r="AH294" s="230"/>
      <c r="AI294" s="231"/>
      <c r="AJ294" s="231"/>
      <c r="AK294" s="230"/>
      <c r="AL294" s="230"/>
      <c r="AM294" s="230"/>
      <c r="AN294" s="230"/>
    </row>
    <row r="295" spans="1:40" s="221" customFormat="1" hidden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 s="230"/>
      <c r="AC295" s="230"/>
      <c r="AD295" s="230"/>
      <c r="AE295" s="230"/>
      <c r="AF295" s="230"/>
      <c r="AG295" s="230"/>
      <c r="AH295" s="230"/>
      <c r="AI295" s="231"/>
      <c r="AJ295" s="231"/>
      <c r="AK295" s="230"/>
      <c r="AL295" s="230"/>
      <c r="AM295" s="230"/>
      <c r="AN295" s="230"/>
    </row>
    <row r="296" spans="1:40" s="221" customFormat="1" hidden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 s="230"/>
      <c r="AC296" s="230"/>
      <c r="AD296" s="230"/>
      <c r="AE296" s="230"/>
      <c r="AF296" s="230"/>
      <c r="AG296" s="230"/>
      <c r="AH296" s="230"/>
      <c r="AI296" s="231"/>
      <c r="AJ296" s="231"/>
      <c r="AK296" s="230"/>
      <c r="AL296" s="230"/>
      <c r="AM296" s="230"/>
      <c r="AN296" s="230"/>
    </row>
    <row r="297" spans="1:40" s="221" customFormat="1" hidden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 s="230"/>
      <c r="AC297" s="230"/>
      <c r="AD297" s="230"/>
      <c r="AE297" s="230"/>
      <c r="AF297" s="230"/>
      <c r="AG297" s="230"/>
      <c r="AH297" s="230"/>
      <c r="AI297" s="231"/>
      <c r="AJ297" s="231"/>
      <c r="AK297" s="230"/>
      <c r="AL297" s="230"/>
      <c r="AM297" s="230"/>
      <c r="AN297" s="230"/>
    </row>
    <row r="298" spans="1:40" s="221" customFormat="1" hidden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 s="230"/>
      <c r="AC298" s="230"/>
      <c r="AD298" s="230"/>
      <c r="AE298" s="230"/>
      <c r="AF298" s="230"/>
      <c r="AG298" s="230"/>
      <c r="AH298" s="230"/>
      <c r="AI298" s="231"/>
      <c r="AJ298" s="231"/>
      <c r="AK298" s="230"/>
      <c r="AL298" s="230"/>
      <c r="AM298" s="230"/>
      <c r="AN298" s="230"/>
    </row>
    <row r="299" spans="1:40" s="221" customFormat="1" hidden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  <c r="AD299" s="230"/>
      <c r="AE299" s="230"/>
      <c r="AF299" s="230"/>
      <c r="AG299" s="230"/>
      <c r="AH299" s="230"/>
      <c r="AI299" s="231"/>
      <c r="AJ299" s="231"/>
      <c r="AK299" s="230"/>
      <c r="AL299" s="230"/>
      <c r="AM299" s="230"/>
      <c r="AN299" s="230"/>
    </row>
    <row r="300" spans="1:40" s="221" customFormat="1" hidden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 s="230"/>
      <c r="AC300" s="230"/>
      <c r="AD300" s="230"/>
      <c r="AE300" s="230"/>
      <c r="AF300" s="230"/>
      <c r="AG300" s="230"/>
      <c r="AH300" s="230"/>
      <c r="AI300" s="231"/>
      <c r="AJ300" s="231"/>
      <c r="AK300" s="230"/>
      <c r="AL300" s="230"/>
      <c r="AM300" s="230"/>
      <c r="AN300" s="230"/>
    </row>
    <row r="301" spans="1:40" s="221" customFormat="1" hidden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 s="230"/>
      <c r="AC301" s="230"/>
      <c r="AD301" s="230"/>
      <c r="AE301" s="230"/>
      <c r="AF301" s="230"/>
      <c r="AG301" s="230"/>
      <c r="AH301" s="230"/>
      <c r="AI301" s="231"/>
      <c r="AJ301" s="231"/>
      <c r="AK301" s="230"/>
      <c r="AL301" s="230"/>
      <c r="AM301" s="230"/>
      <c r="AN301" s="230"/>
    </row>
    <row r="302" spans="1:40" s="221" customFormat="1" hidden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 s="230"/>
      <c r="AC302" s="230"/>
      <c r="AD302" s="230"/>
      <c r="AE302" s="230"/>
      <c r="AF302" s="230"/>
      <c r="AG302" s="230"/>
      <c r="AH302" s="230"/>
      <c r="AI302" s="231"/>
      <c r="AJ302" s="231"/>
      <c r="AK302" s="230"/>
      <c r="AL302" s="230"/>
      <c r="AM302" s="230"/>
      <c r="AN302" s="230"/>
    </row>
    <row r="303" spans="1:40" s="221" customFormat="1" hidden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 s="230"/>
      <c r="AC303" s="230"/>
      <c r="AD303" s="230"/>
      <c r="AE303" s="230"/>
      <c r="AF303" s="230"/>
      <c r="AG303" s="230"/>
      <c r="AH303" s="230"/>
      <c r="AI303" s="231"/>
      <c r="AJ303" s="231"/>
      <c r="AK303" s="230"/>
      <c r="AL303" s="230"/>
      <c r="AM303" s="230"/>
      <c r="AN303" s="230"/>
    </row>
    <row r="304" spans="1:40" s="221" customFormat="1" hidden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30"/>
      <c r="AE304" s="230"/>
      <c r="AF304" s="230"/>
      <c r="AG304" s="230"/>
      <c r="AH304" s="230"/>
      <c r="AI304" s="231"/>
      <c r="AJ304" s="231"/>
      <c r="AK304" s="230"/>
      <c r="AL304" s="230"/>
      <c r="AM304" s="230"/>
      <c r="AN304" s="230"/>
    </row>
    <row r="305" spans="1:40" s="221" customFormat="1" hidden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 s="230"/>
      <c r="AC305" s="230"/>
      <c r="AD305" s="230"/>
      <c r="AE305" s="230"/>
      <c r="AF305" s="230"/>
      <c r="AG305" s="230"/>
      <c r="AH305" s="230"/>
      <c r="AI305" s="231"/>
      <c r="AJ305" s="231"/>
      <c r="AK305" s="230"/>
      <c r="AL305" s="230"/>
      <c r="AM305" s="230"/>
      <c r="AN305" s="230"/>
    </row>
    <row r="306" spans="1:40" s="221" customFormat="1" hidden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 s="230"/>
      <c r="AC306" s="230"/>
      <c r="AD306" s="230"/>
      <c r="AE306" s="230"/>
      <c r="AF306" s="230"/>
      <c r="AG306" s="230"/>
      <c r="AH306" s="230"/>
      <c r="AI306" s="231"/>
      <c r="AJ306" s="231"/>
      <c r="AK306" s="230"/>
      <c r="AL306" s="230"/>
      <c r="AM306" s="230"/>
      <c r="AN306" s="230"/>
    </row>
    <row r="307" spans="1:40" s="221" customFormat="1" hidden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 s="230"/>
      <c r="AC307" s="230"/>
      <c r="AD307" s="230"/>
      <c r="AE307" s="230"/>
      <c r="AF307" s="230"/>
      <c r="AG307" s="230"/>
      <c r="AH307" s="230"/>
      <c r="AI307" s="231"/>
      <c r="AJ307" s="231"/>
      <c r="AK307" s="230"/>
      <c r="AL307" s="230"/>
      <c r="AM307" s="230"/>
      <c r="AN307" s="230"/>
    </row>
    <row r="308" spans="1:40" s="221" customFormat="1" hidden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 s="230"/>
      <c r="AC308" s="230"/>
      <c r="AD308" s="230"/>
      <c r="AE308" s="230"/>
      <c r="AF308" s="230"/>
      <c r="AG308" s="230"/>
      <c r="AH308" s="230"/>
      <c r="AI308" s="231"/>
      <c r="AJ308" s="231"/>
      <c r="AK308" s="230"/>
      <c r="AL308" s="230"/>
      <c r="AM308" s="230"/>
      <c r="AN308" s="230"/>
    </row>
    <row r="309" spans="1:40" s="221" customFormat="1" hidden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 s="230"/>
      <c r="AC309" s="230"/>
      <c r="AD309" s="230"/>
      <c r="AE309" s="230"/>
      <c r="AF309" s="230"/>
      <c r="AG309" s="230"/>
      <c r="AH309" s="230"/>
      <c r="AI309" s="231"/>
      <c r="AJ309" s="231"/>
      <c r="AK309" s="230"/>
      <c r="AL309" s="230"/>
      <c r="AM309" s="230"/>
      <c r="AN309" s="230"/>
    </row>
    <row r="310" spans="1:40" s="221" customFormat="1" hidden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  <c r="AD310" s="230"/>
      <c r="AE310" s="230"/>
      <c r="AF310" s="230"/>
      <c r="AG310" s="230"/>
      <c r="AH310" s="230"/>
      <c r="AI310" s="231"/>
      <c r="AJ310" s="231"/>
      <c r="AK310" s="230"/>
      <c r="AL310" s="230"/>
      <c r="AM310" s="230"/>
      <c r="AN310" s="230"/>
    </row>
    <row r="311" spans="1:40" s="221" customFormat="1" hidden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1"/>
      <c r="AJ311" s="231"/>
      <c r="AK311" s="230"/>
      <c r="AL311" s="230"/>
      <c r="AM311" s="230"/>
      <c r="AN311" s="230"/>
    </row>
    <row r="312" spans="1:40" s="221" customFormat="1" hidden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  <c r="AD312" s="230"/>
      <c r="AE312" s="230"/>
      <c r="AF312" s="230"/>
      <c r="AG312" s="230"/>
      <c r="AH312" s="230"/>
      <c r="AI312" s="231"/>
      <c r="AJ312" s="231"/>
      <c r="AK312" s="230"/>
      <c r="AL312" s="230"/>
      <c r="AM312" s="230"/>
      <c r="AN312" s="230"/>
    </row>
    <row r="313" spans="1:40" s="221" customFormat="1" hidden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 s="230"/>
      <c r="AC313" s="230"/>
      <c r="AD313" s="230"/>
      <c r="AE313" s="230"/>
      <c r="AF313" s="230"/>
      <c r="AG313" s="230"/>
      <c r="AH313" s="230"/>
      <c r="AI313" s="231"/>
      <c r="AJ313" s="231"/>
      <c r="AK313" s="230"/>
      <c r="AL313" s="230"/>
      <c r="AM313" s="230"/>
      <c r="AN313" s="230"/>
    </row>
    <row r="314" spans="1:40" s="221" customFormat="1" hidden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 s="230"/>
      <c r="AC314" s="230"/>
      <c r="AD314" s="230"/>
      <c r="AE314" s="230"/>
      <c r="AF314" s="230"/>
      <c r="AG314" s="230"/>
      <c r="AH314" s="230"/>
      <c r="AI314" s="231"/>
      <c r="AJ314" s="231"/>
      <c r="AK314" s="230"/>
      <c r="AL314" s="230"/>
      <c r="AM314" s="230"/>
      <c r="AN314" s="230"/>
    </row>
    <row r="315" spans="1:40" s="221" customFormat="1" hidden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 s="230"/>
      <c r="AC315" s="230"/>
      <c r="AD315" s="230"/>
      <c r="AE315" s="230"/>
      <c r="AF315" s="230"/>
      <c r="AG315" s="230"/>
      <c r="AH315" s="230"/>
      <c r="AI315" s="231"/>
      <c r="AJ315" s="231"/>
      <c r="AK315" s="230"/>
      <c r="AL315" s="230"/>
      <c r="AM315" s="230"/>
      <c r="AN315" s="230"/>
    </row>
    <row r="316" spans="1:40" s="221" customFormat="1" hidden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 s="230"/>
      <c r="AC316" s="230"/>
      <c r="AD316" s="230"/>
      <c r="AE316" s="230"/>
      <c r="AF316" s="230"/>
      <c r="AG316" s="230"/>
      <c r="AH316" s="230"/>
      <c r="AI316" s="231"/>
      <c r="AJ316" s="231"/>
      <c r="AK316" s="230"/>
      <c r="AL316" s="230"/>
      <c r="AM316" s="230"/>
      <c r="AN316" s="230"/>
    </row>
    <row r="317" spans="1:40" s="221" customFormat="1" hidden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 s="230"/>
      <c r="AC317" s="230"/>
      <c r="AD317" s="230"/>
      <c r="AE317" s="230"/>
      <c r="AF317" s="230"/>
      <c r="AG317" s="230"/>
      <c r="AH317" s="230"/>
      <c r="AI317" s="231"/>
      <c r="AJ317" s="231"/>
      <c r="AK317" s="230"/>
      <c r="AL317" s="230"/>
      <c r="AM317" s="230"/>
      <c r="AN317" s="230"/>
    </row>
    <row r="318" spans="1:40" s="221" customFormat="1" hidden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  <c r="AD318" s="230"/>
      <c r="AE318" s="230"/>
      <c r="AF318" s="230"/>
      <c r="AG318" s="230"/>
      <c r="AH318" s="230"/>
      <c r="AI318" s="231"/>
      <c r="AJ318" s="231"/>
      <c r="AK318" s="230"/>
      <c r="AL318" s="230"/>
      <c r="AM318" s="230"/>
      <c r="AN318" s="230"/>
    </row>
    <row r="319" spans="1:40" s="221" customFormat="1" hidden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1"/>
      <c r="AJ319" s="231"/>
      <c r="AK319" s="230"/>
      <c r="AL319" s="230"/>
      <c r="AM319" s="230"/>
      <c r="AN319" s="230"/>
    </row>
    <row r="320" spans="1:40" s="221" customFormat="1" hidden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 s="230"/>
      <c r="AC320" s="230"/>
      <c r="AD320" s="230"/>
      <c r="AE320" s="230"/>
      <c r="AF320" s="230"/>
      <c r="AG320" s="230"/>
      <c r="AH320" s="230"/>
      <c r="AI320" s="231"/>
      <c r="AJ320" s="231"/>
      <c r="AK320" s="230"/>
      <c r="AL320" s="230"/>
      <c r="AM320" s="230"/>
      <c r="AN320" s="230"/>
    </row>
    <row r="321" spans="1:40" s="221" customFormat="1" hidden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 s="230"/>
      <c r="AC321" s="230"/>
      <c r="AD321" s="230"/>
      <c r="AE321" s="230"/>
      <c r="AF321" s="230"/>
      <c r="AG321" s="230"/>
      <c r="AH321" s="230"/>
      <c r="AI321" s="231"/>
      <c r="AJ321" s="231"/>
      <c r="AK321" s="230"/>
      <c r="AL321" s="230"/>
      <c r="AM321" s="230"/>
      <c r="AN321" s="230"/>
    </row>
    <row r="322" spans="1:40" s="221" customFormat="1" hidden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1"/>
      <c r="AJ322" s="231"/>
      <c r="AK322" s="230"/>
      <c r="AL322" s="230"/>
      <c r="AM322" s="230"/>
      <c r="AN322" s="230"/>
    </row>
    <row r="323" spans="1:40" s="221" customFormat="1" hidden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 s="230"/>
      <c r="AC323" s="230"/>
      <c r="AD323" s="230"/>
      <c r="AE323" s="230"/>
      <c r="AF323" s="230"/>
      <c r="AG323" s="230"/>
      <c r="AH323" s="230"/>
      <c r="AI323" s="231"/>
      <c r="AJ323" s="231"/>
      <c r="AK323" s="230"/>
      <c r="AL323" s="230"/>
      <c r="AM323" s="230"/>
      <c r="AN323" s="230"/>
    </row>
    <row r="324" spans="1:40" s="221" customFormat="1" hidden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 s="230"/>
      <c r="AC324" s="230"/>
      <c r="AD324" s="230"/>
      <c r="AE324" s="230"/>
      <c r="AF324" s="230"/>
      <c r="AG324" s="230"/>
      <c r="AH324" s="230"/>
      <c r="AI324" s="231"/>
      <c r="AJ324" s="231"/>
      <c r="AK324" s="230"/>
      <c r="AL324" s="230"/>
      <c r="AM324" s="230"/>
      <c r="AN324" s="230"/>
    </row>
    <row r="325" spans="1:40" s="221" customFormat="1" hidden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 s="230"/>
      <c r="AC325" s="230"/>
      <c r="AD325" s="230"/>
      <c r="AE325" s="230"/>
      <c r="AF325" s="230"/>
      <c r="AG325" s="230"/>
      <c r="AH325" s="230"/>
      <c r="AI325" s="231"/>
      <c r="AJ325" s="231"/>
      <c r="AK325" s="230"/>
      <c r="AL325" s="230"/>
      <c r="AM325" s="230"/>
      <c r="AN325" s="230"/>
    </row>
    <row r="326" spans="1:40" s="221" customFormat="1" hidden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 s="230"/>
      <c r="AC326" s="230"/>
      <c r="AD326" s="230"/>
      <c r="AE326" s="230"/>
      <c r="AF326" s="230"/>
      <c r="AG326" s="230"/>
      <c r="AH326" s="230"/>
      <c r="AI326" s="231"/>
      <c r="AJ326" s="231"/>
      <c r="AK326" s="230"/>
      <c r="AL326" s="230"/>
      <c r="AM326" s="230"/>
      <c r="AN326" s="230"/>
    </row>
    <row r="327" spans="1:40" s="221" customFormat="1" hidden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 s="230"/>
      <c r="AC327" s="230"/>
      <c r="AD327" s="230"/>
      <c r="AE327" s="230"/>
      <c r="AF327" s="230"/>
      <c r="AG327" s="230"/>
      <c r="AH327" s="230"/>
      <c r="AI327" s="231"/>
      <c r="AJ327" s="231"/>
      <c r="AK327" s="230"/>
      <c r="AL327" s="230"/>
      <c r="AM327" s="230"/>
      <c r="AN327" s="230"/>
    </row>
    <row r="328" spans="1:40" s="221" customFormat="1" hidden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 s="230"/>
      <c r="AC328" s="230"/>
      <c r="AD328" s="230"/>
      <c r="AE328" s="230"/>
      <c r="AF328" s="230"/>
      <c r="AG328" s="230"/>
      <c r="AH328" s="230"/>
      <c r="AI328" s="231"/>
      <c r="AJ328" s="231"/>
      <c r="AK328" s="230"/>
      <c r="AL328" s="230"/>
      <c r="AM328" s="230"/>
      <c r="AN328" s="230"/>
    </row>
    <row r="329" spans="1:40" s="221" customFormat="1" hidden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 s="230"/>
      <c r="AC329" s="230"/>
      <c r="AD329" s="230"/>
      <c r="AE329" s="230"/>
      <c r="AF329" s="230"/>
      <c r="AG329" s="230"/>
      <c r="AH329" s="230"/>
      <c r="AI329" s="231"/>
      <c r="AJ329" s="231"/>
      <c r="AK329" s="230"/>
      <c r="AL329" s="230"/>
      <c r="AM329" s="230"/>
      <c r="AN329" s="230"/>
    </row>
    <row r="330" spans="1:40" s="221" customFormat="1" hidden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 s="230"/>
      <c r="AC330" s="230"/>
      <c r="AD330" s="230"/>
      <c r="AE330" s="230"/>
      <c r="AF330" s="230"/>
      <c r="AG330" s="230"/>
      <c r="AH330" s="230"/>
      <c r="AI330" s="231"/>
      <c r="AJ330" s="231"/>
      <c r="AK330" s="230"/>
      <c r="AL330" s="230"/>
      <c r="AM330" s="230"/>
      <c r="AN330" s="230"/>
    </row>
    <row r="331" spans="1:40" s="221" customFormat="1" hidden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 s="230"/>
      <c r="AC331" s="230"/>
      <c r="AD331" s="230"/>
      <c r="AE331" s="230"/>
      <c r="AF331" s="230"/>
      <c r="AG331" s="230"/>
      <c r="AH331" s="230"/>
      <c r="AI331" s="231"/>
      <c r="AJ331" s="231"/>
      <c r="AK331" s="230"/>
      <c r="AL331" s="230"/>
      <c r="AM331" s="230"/>
      <c r="AN331" s="230"/>
    </row>
    <row r="332" spans="1:40" s="221" customFormat="1" hidden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 s="230"/>
      <c r="AC332" s="230"/>
      <c r="AD332" s="230"/>
      <c r="AE332" s="230"/>
      <c r="AF332" s="230"/>
      <c r="AG332" s="230"/>
      <c r="AH332" s="230"/>
      <c r="AI332" s="231"/>
      <c r="AJ332" s="231"/>
      <c r="AK332" s="230"/>
      <c r="AL332" s="230"/>
      <c r="AM332" s="230"/>
      <c r="AN332" s="230"/>
    </row>
    <row r="333" spans="1:40" s="221" customFormat="1" hidden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 s="230"/>
      <c r="AC333" s="230"/>
      <c r="AD333" s="230"/>
      <c r="AE333" s="230"/>
      <c r="AF333" s="230"/>
      <c r="AG333" s="230"/>
      <c r="AH333" s="230"/>
      <c r="AI333" s="231"/>
      <c r="AJ333" s="231"/>
      <c r="AK333" s="230"/>
      <c r="AL333" s="230"/>
      <c r="AM333" s="230"/>
      <c r="AN333" s="230"/>
    </row>
    <row r="334" spans="1:40" s="221" customFormat="1" hidden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 s="230"/>
      <c r="AC334" s="230"/>
      <c r="AD334" s="230"/>
      <c r="AE334" s="230"/>
      <c r="AF334" s="230"/>
      <c r="AG334" s="230"/>
      <c r="AH334" s="230"/>
      <c r="AI334" s="231"/>
      <c r="AJ334" s="231"/>
      <c r="AK334" s="230"/>
      <c r="AL334" s="230"/>
      <c r="AM334" s="230"/>
      <c r="AN334" s="230"/>
    </row>
    <row r="335" spans="1:40" s="221" customFormat="1" hidden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 s="230"/>
      <c r="AC335" s="230"/>
      <c r="AD335" s="230"/>
      <c r="AE335" s="230"/>
      <c r="AF335" s="230"/>
      <c r="AG335" s="230"/>
      <c r="AH335" s="230"/>
      <c r="AI335" s="231"/>
      <c r="AJ335" s="231"/>
      <c r="AK335" s="230"/>
      <c r="AL335" s="230"/>
      <c r="AM335" s="230"/>
      <c r="AN335" s="230"/>
    </row>
    <row r="336" spans="1:40" s="221" customFormat="1" hidden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 s="230"/>
      <c r="AC336" s="230"/>
      <c r="AD336" s="230"/>
      <c r="AE336" s="230"/>
      <c r="AF336" s="230"/>
      <c r="AG336" s="230"/>
      <c r="AH336" s="230"/>
      <c r="AI336" s="231"/>
      <c r="AJ336" s="231"/>
      <c r="AK336" s="230"/>
      <c r="AL336" s="230"/>
      <c r="AM336" s="230"/>
      <c r="AN336" s="230"/>
    </row>
    <row r="337" spans="1:40" s="221" customFormat="1" hidden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 s="230"/>
      <c r="AC337" s="230"/>
      <c r="AD337" s="230"/>
      <c r="AE337" s="230"/>
      <c r="AF337" s="230"/>
      <c r="AG337" s="230"/>
      <c r="AH337" s="230"/>
      <c r="AI337" s="231"/>
      <c r="AJ337" s="231"/>
      <c r="AK337" s="230"/>
      <c r="AL337" s="230"/>
      <c r="AM337" s="230"/>
      <c r="AN337" s="230"/>
    </row>
    <row r="338" spans="1:40" s="221" customFormat="1" hidden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 s="230"/>
      <c r="AC338" s="230"/>
      <c r="AD338" s="230"/>
      <c r="AE338" s="230"/>
      <c r="AF338" s="230"/>
      <c r="AG338" s="230"/>
      <c r="AH338" s="230"/>
      <c r="AI338" s="231"/>
      <c r="AJ338" s="231"/>
      <c r="AK338" s="230"/>
      <c r="AL338" s="230"/>
      <c r="AM338" s="230"/>
      <c r="AN338" s="230"/>
    </row>
    <row r="339" spans="1:40" s="221" customFormat="1" hidden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 s="230"/>
      <c r="AC339" s="230"/>
      <c r="AD339" s="230"/>
      <c r="AE339" s="230"/>
      <c r="AF339" s="230"/>
      <c r="AG339" s="230"/>
      <c r="AH339" s="230"/>
      <c r="AI339" s="231"/>
      <c r="AJ339" s="231"/>
      <c r="AK339" s="230"/>
      <c r="AL339" s="230"/>
      <c r="AM339" s="230"/>
      <c r="AN339" s="230"/>
    </row>
    <row r="340" spans="1:40" s="221" customFormat="1" hidden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 s="230"/>
      <c r="AC340" s="230"/>
      <c r="AD340" s="230"/>
      <c r="AE340" s="230"/>
      <c r="AF340" s="230"/>
      <c r="AG340" s="230"/>
      <c r="AH340" s="230"/>
      <c r="AI340" s="231"/>
      <c r="AJ340" s="231"/>
      <c r="AK340" s="230"/>
      <c r="AL340" s="230"/>
      <c r="AM340" s="230"/>
      <c r="AN340" s="230"/>
    </row>
    <row r="341" spans="1:40" s="221" customFormat="1" hidden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 s="230"/>
      <c r="AC341" s="230"/>
      <c r="AD341" s="230"/>
      <c r="AE341" s="230"/>
      <c r="AF341" s="230"/>
      <c r="AG341" s="230"/>
      <c r="AH341" s="230"/>
      <c r="AI341" s="231"/>
      <c r="AJ341" s="231"/>
      <c r="AK341" s="230"/>
      <c r="AL341" s="230"/>
      <c r="AM341" s="230"/>
      <c r="AN341" s="230"/>
    </row>
    <row r="342" spans="1:40" s="221" customFormat="1" hidden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 s="230"/>
      <c r="AC342" s="230"/>
      <c r="AD342" s="230"/>
      <c r="AE342" s="230"/>
      <c r="AF342" s="230"/>
      <c r="AG342" s="230"/>
      <c r="AH342" s="230"/>
      <c r="AI342" s="231"/>
      <c r="AJ342" s="231"/>
      <c r="AK342" s="230"/>
      <c r="AL342" s="230"/>
      <c r="AM342" s="230"/>
      <c r="AN342" s="230"/>
    </row>
    <row r="343" spans="1:40" s="221" customFormat="1" hidden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 s="230"/>
      <c r="AC343" s="230"/>
      <c r="AD343" s="230"/>
      <c r="AE343" s="230"/>
      <c r="AF343" s="230"/>
      <c r="AG343" s="230"/>
      <c r="AH343" s="230"/>
      <c r="AI343" s="231"/>
      <c r="AJ343" s="231"/>
      <c r="AK343" s="230"/>
      <c r="AL343" s="230"/>
      <c r="AM343" s="230"/>
      <c r="AN343" s="230"/>
    </row>
    <row r="344" spans="1:40" s="221" customFormat="1" hidden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 s="230"/>
      <c r="AC344" s="230"/>
      <c r="AD344" s="230"/>
      <c r="AE344" s="230"/>
      <c r="AF344" s="230"/>
      <c r="AG344" s="230"/>
      <c r="AH344" s="230"/>
      <c r="AI344" s="231"/>
      <c r="AJ344" s="231"/>
      <c r="AK344" s="230"/>
      <c r="AL344" s="230"/>
      <c r="AM344" s="230"/>
      <c r="AN344" s="230"/>
    </row>
    <row r="345" spans="1:40" s="221" customFormat="1" hidden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 s="230"/>
      <c r="AC345" s="230"/>
      <c r="AD345" s="230"/>
      <c r="AE345" s="230"/>
      <c r="AF345" s="230"/>
      <c r="AG345" s="230"/>
      <c r="AH345" s="230"/>
      <c r="AI345" s="231"/>
      <c r="AJ345" s="231"/>
      <c r="AK345" s="230"/>
      <c r="AL345" s="230"/>
      <c r="AM345" s="230"/>
      <c r="AN345" s="230"/>
    </row>
    <row r="346" spans="1:40" s="221" customFormat="1" hidden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 s="230"/>
      <c r="AC346" s="230"/>
      <c r="AD346" s="230"/>
      <c r="AE346" s="230"/>
      <c r="AF346" s="230"/>
      <c r="AG346" s="230"/>
      <c r="AH346" s="230"/>
      <c r="AI346" s="231"/>
      <c r="AJ346" s="231"/>
      <c r="AK346" s="230"/>
      <c r="AL346" s="230"/>
      <c r="AM346" s="230"/>
      <c r="AN346" s="230"/>
    </row>
    <row r="347" spans="1:40" s="221" customFormat="1" hidden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 s="230"/>
      <c r="AC347" s="230"/>
      <c r="AD347" s="230"/>
      <c r="AE347" s="230"/>
      <c r="AF347" s="230"/>
      <c r="AG347" s="230"/>
      <c r="AH347" s="230"/>
      <c r="AI347" s="231"/>
      <c r="AJ347" s="231"/>
      <c r="AK347" s="230"/>
      <c r="AL347" s="230"/>
      <c r="AM347" s="230"/>
      <c r="AN347" s="230"/>
    </row>
    <row r="348" spans="1:40" s="221" customFormat="1" hidden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 s="230"/>
      <c r="AC348" s="230"/>
      <c r="AD348" s="230"/>
      <c r="AE348" s="230"/>
      <c r="AF348" s="230"/>
      <c r="AG348" s="230"/>
      <c r="AH348" s="230"/>
      <c r="AI348" s="231"/>
      <c r="AJ348" s="231"/>
      <c r="AK348" s="230"/>
      <c r="AL348" s="230"/>
      <c r="AM348" s="230"/>
      <c r="AN348" s="230"/>
    </row>
    <row r="349" spans="1:40" s="221" customFormat="1" hidden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  <c r="AD349" s="230"/>
      <c r="AE349" s="230"/>
      <c r="AF349" s="230"/>
      <c r="AG349" s="230"/>
      <c r="AH349" s="230"/>
      <c r="AI349" s="231"/>
      <c r="AJ349" s="231"/>
      <c r="AK349" s="230"/>
      <c r="AL349" s="230"/>
      <c r="AM349" s="230"/>
      <c r="AN349" s="230"/>
    </row>
    <row r="350" spans="1:40" s="221" customFormat="1" hidden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 s="230"/>
      <c r="AC350" s="230"/>
      <c r="AD350" s="230"/>
      <c r="AE350" s="230"/>
      <c r="AF350" s="230"/>
      <c r="AG350" s="230"/>
      <c r="AH350" s="230"/>
      <c r="AI350" s="231"/>
      <c r="AJ350" s="231"/>
      <c r="AK350" s="230"/>
      <c r="AL350" s="230"/>
      <c r="AM350" s="230"/>
      <c r="AN350" s="230"/>
    </row>
    <row r="351" spans="1:40" s="221" customFormat="1" hidden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  <c r="AD351" s="230"/>
      <c r="AE351" s="230"/>
      <c r="AF351" s="230"/>
      <c r="AG351" s="230"/>
      <c r="AH351" s="230"/>
      <c r="AI351" s="231"/>
      <c r="AJ351" s="231"/>
      <c r="AK351" s="230"/>
      <c r="AL351" s="230"/>
      <c r="AM351" s="230"/>
      <c r="AN351" s="230"/>
    </row>
    <row r="352" spans="1:40" s="221" customFormat="1" hidden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 s="230"/>
      <c r="AC352" s="230"/>
      <c r="AD352" s="230"/>
      <c r="AE352" s="230"/>
      <c r="AF352" s="230"/>
      <c r="AG352" s="230"/>
      <c r="AH352" s="230"/>
      <c r="AI352" s="231"/>
      <c r="AJ352" s="231"/>
      <c r="AK352" s="230"/>
      <c r="AL352" s="230"/>
      <c r="AM352" s="230"/>
      <c r="AN352" s="230"/>
    </row>
    <row r="353" spans="1:40" s="221" customFormat="1" hidden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 s="230"/>
      <c r="AC353" s="230"/>
      <c r="AD353" s="230"/>
      <c r="AE353" s="230"/>
      <c r="AF353" s="230"/>
      <c r="AG353" s="230"/>
      <c r="AH353" s="230"/>
      <c r="AI353" s="231"/>
      <c r="AJ353" s="231"/>
      <c r="AK353" s="230"/>
      <c r="AL353" s="230"/>
      <c r="AM353" s="230"/>
      <c r="AN353" s="230"/>
    </row>
    <row r="354" spans="1:40" s="221" customFormat="1" hidden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 s="230"/>
      <c r="AC354" s="230"/>
      <c r="AD354" s="230"/>
      <c r="AE354" s="230"/>
      <c r="AF354" s="230"/>
      <c r="AG354" s="230"/>
      <c r="AH354" s="230"/>
      <c r="AI354" s="231"/>
      <c r="AJ354" s="231"/>
      <c r="AK354" s="230"/>
      <c r="AL354" s="230"/>
      <c r="AM354" s="230"/>
      <c r="AN354" s="230"/>
    </row>
    <row r="355" spans="1:40" s="221" customFormat="1" hidden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 s="230"/>
      <c r="AC355" s="230"/>
      <c r="AD355" s="230"/>
      <c r="AE355" s="230"/>
      <c r="AF355" s="230"/>
      <c r="AG355" s="230"/>
      <c r="AH355" s="230"/>
      <c r="AI355" s="231"/>
      <c r="AJ355" s="231"/>
      <c r="AK355" s="230"/>
      <c r="AL355" s="230"/>
      <c r="AM355" s="230"/>
      <c r="AN355" s="230"/>
    </row>
    <row r="356" spans="1:40" s="221" customFormat="1" hidden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 s="230"/>
      <c r="AC356" s="230"/>
      <c r="AD356" s="230"/>
      <c r="AE356" s="230"/>
      <c r="AF356" s="230"/>
      <c r="AG356" s="230"/>
      <c r="AH356" s="230"/>
      <c r="AI356" s="231"/>
      <c r="AJ356" s="231"/>
      <c r="AK356" s="230"/>
      <c r="AL356" s="230"/>
      <c r="AM356" s="230"/>
      <c r="AN356" s="230"/>
    </row>
    <row r="357" spans="1:40" s="221" customFormat="1" hidden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  <c r="AE357" s="230"/>
      <c r="AF357" s="230"/>
      <c r="AG357" s="230"/>
      <c r="AH357" s="230"/>
      <c r="AI357" s="231"/>
      <c r="AJ357" s="231"/>
      <c r="AK357" s="230"/>
      <c r="AL357" s="230"/>
      <c r="AM357" s="230"/>
      <c r="AN357" s="230"/>
    </row>
    <row r="358" spans="1:40" s="221" customFormat="1" hidden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 s="230"/>
      <c r="AC358" s="230"/>
      <c r="AD358" s="230"/>
      <c r="AE358" s="230"/>
      <c r="AF358" s="230"/>
      <c r="AG358" s="230"/>
      <c r="AH358" s="230"/>
      <c r="AI358" s="231"/>
      <c r="AJ358" s="231"/>
      <c r="AK358" s="230"/>
      <c r="AL358" s="230"/>
      <c r="AM358" s="230"/>
      <c r="AN358" s="230"/>
    </row>
    <row r="359" spans="1:40" s="221" customFormat="1" hidden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 s="230"/>
      <c r="AC359" s="230"/>
      <c r="AD359" s="230"/>
      <c r="AE359" s="230"/>
      <c r="AF359" s="230"/>
      <c r="AG359" s="230"/>
      <c r="AH359" s="230"/>
      <c r="AI359" s="231"/>
      <c r="AJ359" s="231"/>
      <c r="AK359" s="230"/>
      <c r="AL359" s="230"/>
      <c r="AM359" s="230"/>
      <c r="AN359" s="230"/>
    </row>
    <row r="360" spans="1:40" s="221" customFormat="1" hidden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 s="230"/>
      <c r="AC360" s="230"/>
      <c r="AD360" s="230"/>
      <c r="AE360" s="230"/>
      <c r="AF360" s="230"/>
      <c r="AG360" s="230"/>
      <c r="AH360" s="230"/>
      <c r="AI360" s="231"/>
      <c r="AJ360" s="231"/>
      <c r="AK360" s="230"/>
      <c r="AL360" s="230"/>
      <c r="AM360" s="230"/>
      <c r="AN360" s="230"/>
    </row>
    <row r="361" spans="1:40" s="221" customFormat="1" hidden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 s="230"/>
      <c r="AC361" s="230"/>
      <c r="AD361" s="230"/>
      <c r="AE361" s="230"/>
      <c r="AF361" s="230"/>
      <c r="AG361" s="230"/>
      <c r="AH361" s="230"/>
      <c r="AI361" s="231"/>
      <c r="AJ361" s="231"/>
      <c r="AK361" s="230"/>
      <c r="AL361" s="230"/>
      <c r="AM361" s="230"/>
      <c r="AN361" s="230"/>
    </row>
    <row r="362" spans="1:40" s="221" customFormat="1" hidden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 s="230"/>
      <c r="AC362" s="230"/>
      <c r="AD362" s="230"/>
      <c r="AE362" s="230"/>
      <c r="AF362" s="230"/>
      <c r="AG362" s="230"/>
      <c r="AH362" s="230"/>
      <c r="AI362" s="231"/>
      <c r="AJ362" s="231"/>
      <c r="AK362" s="230"/>
      <c r="AL362" s="230"/>
      <c r="AM362" s="230"/>
      <c r="AN362" s="230"/>
    </row>
    <row r="363" spans="1:40" s="221" customFormat="1" hidden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 s="230"/>
      <c r="AC363" s="230"/>
      <c r="AD363" s="230"/>
      <c r="AE363" s="230"/>
      <c r="AF363" s="230"/>
      <c r="AG363" s="230"/>
      <c r="AH363" s="230"/>
      <c r="AI363" s="231"/>
      <c r="AJ363" s="231"/>
      <c r="AK363" s="230"/>
      <c r="AL363" s="230"/>
      <c r="AM363" s="230"/>
      <c r="AN363" s="230"/>
    </row>
    <row r="364" spans="1:40" s="221" customFormat="1" hidden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 s="230"/>
      <c r="AC364" s="230"/>
      <c r="AD364" s="230"/>
      <c r="AE364" s="230"/>
      <c r="AF364" s="230"/>
      <c r="AG364" s="230"/>
      <c r="AH364" s="230"/>
      <c r="AI364" s="231"/>
      <c r="AJ364" s="231"/>
      <c r="AK364" s="230"/>
      <c r="AL364" s="230"/>
      <c r="AM364" s="230"/>
      <c r="AN364" s="230"/>
    </row>
    <row r="365" spans="1:40" s="221" customFormat="1" hidden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 s="230"/>
      <c r="AC365" s="230"/>
      <c r="AD365" s="230"/>
      <c r="AE365" s="230"/>
      <c r="AF365" s="230"/>
      <c r="AG365" s="230"/>
      <c r="AH365" s="230"/>
      <c r="AI365" s="231"/>
      <c r="AJ365" s="231"/>
      <c r="AK365" s="230"/>
      <c r="AL365" s="230"/>
      <c r="AM365" s="230"/>
      <c r="AN365" s="230"/>
    </row>
    <row r="366" spans="1:40" s="221" customFormat="1" hidden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 s="230"/>
      <c r="AC366" s="230"/>
      <c r="AD366" s="230"/>
      <c r="AE366" s="230"/>
      <c r="AF366" s="230"/>
      <c r="AG366" s="230"/>
      <c r="AH366" s="230"/>
      <c r="AI366" s="231"/>
      <c r="AJ366" s="231"/>
      <c r="AK366" s="230"/>
      <c r="AL366" s="230"/>
      <c r="AM366" s="230"/>
      <c r="AN366" s="230"/>
    </row>
    <row r="367" spans="1:40" s="221" customFormat="1" hidden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 s="230"/>
      <c r="AC367" s="230"/>
      <c r="AD367" s="230"/>
      <c r="AE367" s="230"/>
      <c r="AF367" s="230"/>
      <c r="AG367" s="230"/>
      <c r="AH367" s="230"/>
      <c r="AI367" s="231"/>
      <c r="AJ367" s="231"/>
      <c r="AK367" s="230"/>
      <c r="AL367" s="230"/>
      <c r="AM367" s="230"/>
      <c r="AN367" s="230"/>
    </row>
    <row r="368" spans="1:40" s="221" customFormat="1" hidden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 s="230"/>
      <c r="AC368" s="230"/>
      <c r="AD368" s="230"/>
      <c r="AE368" s="230"/>
      <c r="AF368" s="230"/>
      <c r="AG368" s="230"/>
      <c r="AH368" s="230"/>
      <c r="AI368" s="231"/>
      <c r="AJ368" s="231"/>
      <c r="AK368" s="230"/>
      <c r="AL368" s="230"/>
      <c r="AM368" s="230"/>
      <c r="AN368" s="230"/>
    </row>
    <row r="369" spans="1:40" s="221" customFormat="1" hidden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 s="230"/>
      <c r="AC369" s="230"/>
      <c r="AD369" s="230"/>
      <c r="AE369" s="230"/>
      <c r="AF369" s="230"/>
      <c r="AG369" s="230"/>
      <c r="AH369" s="230"/>
      <c r="AI369" s="231"/>
      <c r="AJ369" s="231"/>
      <c r="AK369" s="230"/>
      <c r="AL369" s="230"/>
      <c r="AM369" s="230"/>
      <c r="AN369" s="230"/>
    </row>
    <row r="370" spans="1:40" s="221" customFormat="1" hidden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 s="230"/>
      <c r="AC370" s="230"/>
      <c r="AD370" s="230"/>
      <c r="AE370" s="230"/>
      <c r="AF370" s="230"/>
      <c r="AG370" s="230"/>
      <c r="AH370" s="230"/>
      <c r="AI370" s="231"/>
      <c r="AJ370" s="231"/>
      <c r="AK370" s="230"/>
      <c r="AL370" s="230"/>
      <c r="AM370" s="230"/>
      <c r="AN370" s="230"/>
    </row>
    <row r="371" spans="1:40" s="221" customFormat="1" hidden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 s="230"/>
      <c r="AC371" s="230"/>
      <c r="AD371" s="230"/>
      <c r="AE371" s="230"/>
      <c r="AF371" s="230"/>
      <c r="AG371" s="230"/>
      <c r="AH371" s="230"/>
      <c r="AI371" s="231"/>
      <c r="AJ371" s="231"/>
      <c r="AK371" s="230"/>
      <c r="AL371" s="230"/>
      <c r="AM371" s="230"/>
      <c r="AN371" s="230"/>
    </row>
    <row r="372" spans="1:40" s="221" customFormat="1" hidden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 s="230"/>
      <c r="AC372" s="230"/>
      <c r="AD372" s="230"/>
      <c r="AE372" s="230"/>
      <c r="AF372" s="230"/>
      <c r="AG372" s="230"/>
      <c r="AH372" s="230"/>
      <c r="AI372" s="231"/>
      <c r="AJ372" s="231"/>
      <c r="AK372" s="230"/>
      <c r="AL372" s="230"/>
      <c r="AM372" s="230"/>
      <c r="AN372" s="230"/>
    </row>
    <row r="373" spans="1:40" s="221" customFormat="1" hidden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 s="230"/>
      <c r="AC373" s="230"/>
      <c r="AD373" s="230"/>
      <c r="AE373" s="230"/>
      <c r="AF373" s="230"/>
      <c r="AG373" s="230"/>
      <c r="AH373" s="230"/>
      <c r="AI373" s="231"/>
      <c r="AJ373" s="231"/>
      <c r="AK373" s="230"/>
      <c r="AL373" s="230"/>
      <c r="AM373" s="230"/>
      <c r="AN373" s="230"/>
    </row>
    <row r="374" spans="1:40" s="221" customFormat="1" hidden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 s="230"/>
      <c r="AC374" s="230"/>
      <c r="AD374" s="230"/>
      <c r="AE374" s="230"/>
      <c r="AF374" s="230"/>
      <c r="AG374" s="230"/>
      <c r="AH374" s="230"/>
      <c r="AI374" s="231"/>
      <c r="AJ374" s="231"/>
      <c r="AK374" s="230"/>
      <c r="AL374" s="230"/>
      <c r="AM374" s="230"/>
      <c r="AN374" s="230"/>
    </row>
    <row r="375" spans="1:40" s="221" customFormat="1" hidden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 s="230"/>
      <c r="AC375" s="230"/>
      <c r="AD375" s="230"/>
      <c r="AE375" s="230"/>
      <c r="AF375" s="230"/>
      <c r="AG375" s="230"/>
      <c r="AH375" s="230"/>
      <c r="AI375" s="231"/>
      <c r="AJ375" s="231"/>
      <c r="AK375" s="230"/>
      <c r="AL375" s="230"/>
      <c r="AM375" s="230"/>
      <c r="AN375" s="230"/>
    </row>
    <row r="376" spans="1:40" s="221" customFormat="1" hidden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 s="230"/>
      <c r="AC376" s="230"/>
      <c r="AD376" s="230"/>
      <c r="AE376" s="230"/>
      <c r="AF376" s="230"/>
      <c r="AG376" s="230"/>
      <c r="AH376" s="230"/>
      <c r="AI376" s="231"/>
      <c r="AJ376" s="231"/>
      <c r="AK376" s="230"/>
      <c r="AL376" s="230"/>
      <c r="AM376" s="230"/>
      <c r="AN376" s="230"/>
    </row>
    <row r="377" spans="1:40" s="221" customFormat="1" hidden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 s="230"/>
      <c r="AC377" s="230"/>
      <c r="AD377" s="230"/>
      <c r="AE377" s="230"/>
      <c r="AF377" s="230"/>
      <c r="AG377" s="230"/>
      <c r="AH377" s="230"/>
      <c r="AI377" s="231"/>
      <c r="AJ377" s="231"/>
      <c r="AK377" s="230"/>
      <c r="AL377" s="230"/>
      <c r="AM377" s="230"/>
      <c r="AN377" s="230"/>
    </row>
    <row r="378" spans="1:40" s="221" customFormat="1" hidden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 s="230"/>
      <c r="AC378" s="230"/>
      <c r="AD378" s="230"/>
      <c r="AE378" s="230"/>
      <c r="AF378" s="230"/>
      <c r="AG378" s="230"/>
      <c r="AH378" s="230"/>
      <c r="AI378" s="231"/>
      <c r="AJ378" s="231"/>
      <c r="AK378" s="230"/>
      <c r="AL378" s="230"/>
      <c r="AM378" s="230"/>
      <c r="AN378" s="230"/>
    </row>
    <row r="379" spans="1:40" s="221" customFormat="1" hidden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 s="230"/>
      <c r="AC379" s="230"/>
      <c r="AD379" s="230"/>
      <c r="AE379" s="230"/>
      <c r="AF379" s="230"/>
      <c r="AG379" s="230"/>
      <c r="AH379" s="230"/>
      <c r="AI379" s="231"/>
      <c r="AJ379" s="231"/>
      <c r="AK379" s="230"/>
      <c r="AL379" s="230"/>
      <c r="AM379" s="230"/>
      <c r="AN379" s="230"/>
    </row>
    <row r="380" spans="1:40" s="221" customFormat="1" hidden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 s="230"/>
      <c r="AC380" s="230"/>
      <c r="AD380" s="230"/>
      <c r="AE380" s="230"/>
      <c r="AF380" s="230"/>
      <c r="AG380" s="230"/>
      <c r="AH380" s="230"/>
      <c r="AI380" s="231"/>
      <c r="AJ380" s="231"/>
      <c r="AK380" s="230"/>
      <c r="AL380" s="230"/>
      <c r="AM380" s="230"/>
      <c r="AN380" s="230"/>
    </row>
    <row r="381" spans="1:40" s="221" customFormat="1" hidden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 s="230"/>
      <c r="AC381" s="230"/>
      <c r="AD381" s="230"/>
      <c r="AE381" s="230"/>
      <c r="AF381" s="230"/>
      <c r="AG381" s="230"/>
      <c r="AH381" s="230"/>
      <c r="AI381" s="231"/>
      <c r="AJ381" s="231"/>
      <c r="AK381" s="230"/>
      <c r="AL381" s="230"/>
      <c r="AM381" s="230"/>
      <c r="AN381" s="230"/>
    </row>
    <row r="382" spans="1:40" s="221" customFormat="1" hidden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 s="230"/>
      <c r="AC382" s="230"/>
      <c r="AD382" s="230"/>
      <c r="AE382" s="230"/>
      <c r="AF382" s="230"/>
      <c r="AG382" s="230"/>
      <c r="AH382" s="230"/>
      <c r="AI382" s="231"/>
      <c r="AJ382" s="231"/>
      <c r="AK382" s="230"/>
      <c r="AL382" s="230"/>
      <c r="AM382" s="230"/>
      <c r="AN382" s="230"/>
    </row>
    <row r="383" spans="1:40" s="221" customFormat="1" hidden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 s="230"/>
      <c r="AC383" s="230"/>
      <c r="AD383" s="230"/>
      <c r="AE383" s="230"/>
      <c r="AF383" s="230"/>
      <c r="AG383" s="230"/>
      <c r="AH383" s="230"/>
      <c r="AI383" s="231"/>
      <c r="AJ383" s="231"/>
      <c r="AK383" s="230"/>
      <c r="AL383" s="230"/>
      <c r="AM383" s="230"/>
      <c r="AN383" s="230"/>
    </row>
    <row r="384" spans="1:40" s="221" customFormat="1" hidden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 s="230"/>
      <c r="AC384" s="230"/>
      <c r="AD384" s="230"/>
      <c r="AE384" s="230"/>
      <c r="AF384" s="230"/>
      <c r="AG384" s="230"/>
      <c r="AH384" s="230"/>
      <c r="AI384" s="231"/>
      <c r="AJ384" s="231"/>
      <c r="AK384" s="230"/>
      <c r="AL384" s="230"/>
      <c r="AM384" s="230"/>
      <c r="AN384" s="230"/>
    </row>
    <row r="385" spans="1:40" s="221" customFormat="1" hidden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 s="230"/>
      <c r="AC385" s="230"/>
      <c r="AD385" s="230"/>
      <c r="AE385" s="230"/>
      <c r="AF385" s="230"/>
      <c r="AG385" s="230"/>
      <c r="AH385" s="230"/>
      <c r="AI385" s="231"/>
      <c r="AJ385" s="231"/>
      <c r="AK385" s="230"/>
      <c r="AL385" s="230"/>
      <c r="AM385" s="230"/>
      <c r="AN385" s="230"/>
    </row>
    <row r="386" spans="1:40" s="221" customFormat="1" hidden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 s="230"/>
      <c r="AC386" s="230"/>
      <c r="AD386" s="230"/>
      <c r="AE386" s="230"/>
      <c r="AF386" s="230"/>
      <c r="AG386" s="230"/>
      <c r="AH386" s="230"/>
      <c r="AI386" s="231"/>
      <c r="AJ386" s="231"/>
      <c r="AK386" s="230"/>
      <c r="AL386" s="230"/>
      <c r="AM386" s="230"/>
      <c r="AN386" s="230"/>
    </row>
    <row r="387" spans="1:40" s="221" customFormat="1" hidden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 s="230"/>
      <c r="AC387" s="230"/>
      <c r="AD387" s="230"/>
      <c r="AE387" s="230"/>
      <c r="AF387" s="230"/>
      <c r="AG387" s="230"/>
      <c r="AH387" s="230"/>
      <c r="AI387" s="231"/>
      <c r="AJ387" s="231"/>
      <c r="AK387" s="230"/>
      <c r="AL387" s="230"/>
      <c r="AM387" s="230"/>
      <c r="AN387" s="230"/>
    </row>
    <row r="388" spans="1:40" s="221" customFormat="1" hidden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  <c r="AD388" s="230"/>
      <c r="AE388" s="230"/>
      <c r="AF388" s="230"/>
      <c r="AG388" s="230"/>
      <c r="AH388" s="230"/>
      <c r="AI388" s="231"/>
      <c r="AJ388" s="231"/>
      <c r="AK388" s="230"/>
      <c r="AL388" s="230"/>
      <c r="AM388" s="230"/>
      <c r="AN388" s="230"/>
    </row>
    <row r="389" spans="1:40" s="221" customFormat="1" hidden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 s="230"/>
      <c r="AC389" s="230"/>
      <c r="AD389" s="230"/>
      <c r="AE389" s="230"/>
      <c r="AF389" s="230"/>
      <c r="AG389" s="230"/>
      <c r="AH389" s="230"/>
      <c r="AI389" s="231"/>
      <c r="AJ389" s="231"/>
      <c r="AK389" s="230"/>
      <c r="AL389" s="230"/>
      <c r="AM389" s="230"/>
      <c r="AN389" s="230"/>
    </row>
    <row r="390" spans="1:40" s="221" customFormat="1" hidden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  <c r="AD390" s="230"/>
      <c r="AE390" s="230"/>
      <c r="AF390" s="230"/>
      <c r="AG390" s="230"/>
      <c r="AH390" s="230"/>
      <c r="AI390" s="231"/>
      <c r="AJ390" s="231"/>
      <c r="AK390" s="230"/>
      <c r="AL390" s="230"/>
      <c r="AM390" s="230"/>
      <c r="AN390" s="230"/>
    </row>
    <row r="391" spans="1:40" s="221" customFormat="1" hidden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 s="230"/>
      <c r="AC391" s="230"/>
      <c r="AD391" s="230"/>
      <c r="AE391" s="230"/>
      <c r="AF391" s="230"/>
      <c r="AG391" s="230"/>
      <c r="AH391" s="230"/>
      <c r="AI391" s="231"/>
      <c r="AJ391" s="231"/>
      <c r="AK391" s="230"/>
      <c r="AL391" s="230"/>
      <c r="AM391" s="230"/>
      <c r="AN391" s="230"/>
    </row>
    <row r="392" spans="1:40" s="221" customFormat="1" hidden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 s="230"/>
      <c r="AC392" s="230"/>
      <c r="AD392" s="230"/>
      <c r="AE392" s="230"/>
      <c r="AF392" s="230"/>
      <c r="AG392" s="230"/>
      <c r="AH392" s="230"/>
      <c r="AI392" s="231"/>
      <c r="AJ392" s="231"/>
      <c r="AK392" s="230"/>
      <c r="AL392" s="230"/>
      <c r="AM392" s="230"/>
      <c r="AN392" s="230"/>
    </row>
    <row r="393" spans="1:40" s="221" customFormat="1" hidden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 s="230"/>
      <c r="AC393" s="230"/>
      <c r="AD393" s="230"/>
      <c r="AE393" s="230"/>
      <c r="AF393" s="230"/>
      <c r="AG393" s="230"/>
      <c r="AH393" s="230"/>
      <c r="AI393" s="231"/>
      <c r="AJ393" s="231"/>
      <c r="AK393" s="230"/>
      <c r="AL393" s="230"/>
      <c r="AM393" s="230"/>
      <c r="AN393" s="230"/>
    </row>
    <row r="394" spans="1:40" s="221" customFormat="1" hidden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 s="230"/>
      <c r="AC394" s="230"/>
      <c r="AD394" s="230"/>
      <c r="AE394" s="230"/>
      <c r="AF394" s="230"/>
      <c r="AG394" s="230"/>
      <c r="AH394" s="230"/>
      <c r="AI394" s="231"/>
      <c r="AJ394" s="231"/>
      <c r="AK394" s="230"/>
      <c r="AL394" s="230"/>
      <c r="AM394" s="230"/>
      <c r="AN394" s="230"/>
    </row>
    <row r="395" spans="1:40" s="221" customFormat="1" hidden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 s="230"/>
      <c r="AC395" s="230"/>
      <c r="AD395" s="230"/>
      <c r="AE395" s="230"/>
      <c r="AF395" s="230"/>
      <c r="AG395" s="230"/>
      <c r="AH395" s="230"/>
      <c r="AI395" s="231"/>
      <c r="AJ395" s="231"/>
      <c r="AK395" s="230"/>
      <c r="AL395" s="230"/>
      <c r="AM395" s="230"/>
      <c r="AN395" s="230"/>
    </row>
    <row r="396" spans="1:40" s="221" customFormat="1" hidden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  <c r="AD396" s="230"/>
      <c r="AE396" s="230"/>
      <c r="AF396" s="230"/>
      <c r="AG396" s="230"/>
      <c r="AH396" s="230"/>
      <c r="AI396" s="231"/>
      <c r="AJ396" s="231"/>
      <c r="AK396" s="230"/>
      <c r="AL396" s="230"/>
      <c r="AM396" s="230"/>
      <c r="AN396" s="230"/>
    </row>
    <row r="397" spans="1:40" s="221" customFormat="1" hidden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 s="230"/>
      <c r="AC397" s="230"/>
      <c r="AD397" s="230"/>
      <c r="AE397" s="230"/>
      <c r="AF397" s="230"/>
      <c r="AG397" s="230"/>
      <c r="AH397" s="230"/>
      <c r="AI397" s="231"/>
      <c r="AJ397" s="231"/>
      <c r="AK397" s="230"/>
      <c r="AL397" s="230"/>
      <c r="AM397" s="230"/>
      <c r="AN397" s="230"/>
    </row>
    <row r="398" spans="1:40" s="221" customFormat="1" hidden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 s="230"/>
      <c r="AC398" s="230"/>
      <c r="AD398" s="230"/>
      <c r="AE398" s="230"/>
      <c r="AF398" s="230"/>
      <c r="AG398" s="230"/>
      <c r="AH398" s="230"/>
      <c r="AI398" s="231"/>
      <c r="AJ398" s="231"/>
      <c r="AK398" s="230"/>
      <c r="AL398" s="230"/>
      <c r="AM398" s="230"/>
      <c r="AN398" s="230"/>
    </row>
    <row r="399" spans="1:40" s="221" customFormat="1" hidden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 s="230"/>
      <c r="AC399" s="230"/>
      <c r="AD399" s="230"/>
      <c r="AE399" s="230"/>
      <c r="AF399" s="230"/>
      <c r="AG399" s="230"/>
      <c r="AH399" s="230"/>
      <c r="AI399" s="231"/>
      <c r="AJ399" s="231"/>
      <c r="AK399" s="230"/>
      <c r="AL399" s="230"/>
      <c r="AM399" s="230"/>
      <c r="AN399" s="230"/>
    </row>
    <row r="400" spans="1:40" s="221" customFormat="1" hidden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 s="230"/>
      <c r="AC400" s="230"/>
      <c r="AD400" s="230"/>
      <c r="AE400" s="230"/>
      <c r="AF400" s="230"/>
      <c r="AG400" s="230"/>
      <c r="AH400" s="230"/>
      <c r="AI400" s="231"/>
      <c r="AJ400" s="231"/>
      <c r="AK400" s="230"/>
      <c r="AL400" s="230"/>
      <c r="AM400" s="230"/>
      <c r="AN400" s="230"/>
    </row>
    <row r="401" spans="1:40" s="221" customFormat="1" hidden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 s="230"/>
      <c r="AC401" s="230"/>
      <c r="AD401" s="230"/>
      <c r="AE401" s="230"/>
      <c r="AF401" s="230"/>
      <c r="AG401" s="230"/>
      <c r="AH401" s="230"/>
      <c r="AI401" s="231"/>
      <c r="AJ401" s="231"/>
      <c r="AK401" s="230"/>
      <c r="AL401" s="230"/>
      <c r="AM401" s="230"/>
      <c r="AN401" s="230"/>
    </row>
    <row r="402" spans="1:40" s="221" customFormat="1" hidden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 s="230"/>
      <c r="AC402" s="230"/>
      <c r="AD402" s="230"/>
      <c r="AE402" s="230"/>
      <c r="AF402" s="230"/>
      <c r="AG402" s="230"/>
      <c r="AH402" s="230"/>
      <c r="AI402" s="231"/>
      <c r="AJ402" s="231"/>
      <c r="AK402" s="230"/>
      <c r="AL402" s="230"/>
      <c r="AM402" s="230"/>
      <c r="AN402" s="230"/>
    </row>
    <row r="403" spans="1:40" s="221" customFormat="1" hidden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 s="230"/>
      <c r="AC403" s="230"/>
      <c r="AD403" s="230"/>
      <c r="AE403" s="230"/>
      <c r="AF403" s="230"/>
      <c r="AG403" s="230"/>
      <c r="AH403" s="230"/>
      <c r="AI403" s="231"/>
      <c r="AJ403" s="231"/>
      <c r="AK403" s="230"/>
      <c r="AL403" s="230"/>
      <c r="AM403" s="230"/>
      <c r="AN403" s="230"/>
    </row>
    <row r="404" spans="1:40" s="221" customFormat="1" hidden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 s="230"/>
      <c r="AC404" s="230"/>
      <c r="AD404" s="230"/>
      <c r="AE404" s="230"/>
      <c r="AF404" s="230"/>
      <c r="AG404" s="230"/>
      <c r="AH404" s="230"/>
      <c r="AI404" s="231"/>
      <c r="AJ404" s="231"/>
      <c r="AK404" s="230"/>
      <c r="AL404" s="230"/>
      <c r="AM404" s="230"/>
      <c r="AN404" s="230"/>
    </row>
    <row r="405" spans="1:40" s="221" customFormat="1" hidden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 s="230"/>
      <c r="AC405" s="230"/>
      <c r="AD405" s="230"/>
      <c r="AE405" s="230"/>
      <c r="AF405" s="230"/>
      <c r="AG405" s="230"/>
      <c r="AH405" s="230"/>
      <c r="AI405" s="231"/>
      <c r="AJ405" s="231"/>
      <c r="AK405" s="230"/>
      <c r="AL405" s="230"/>
      <c r="AM405" s="230"/>
      <c r="AN405" s="230"/>
    </row>
    <row r="406" spans="1:40" s="221" customFormat="1" hidden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 s="230"/>
      <c r="AC406" s="230"/>
      <c r="AD406" s="230"/>
      <c r="AE406" s="230"/>
      <c r="AF406" s="230"/>
      <c r="AG406" s="230"/>
      <c r="AH406" s="230"/>
      <c r="AI406" s="231"/>
      <c r="AJ406" s="231"/>
      <c r="AK406" s="230"/>
      <c r="AL406" s="230"/>
      <c r="AM406" s="230"/>
      <c r="AN406" s="230"/>
    </row>
    <row r="407" spans="1:40" s="221" customFormat="1" hidden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 s="230"/>
      <c r="AC407" s="230"/>
      <c r="AD407" s="230"/>
      <c r="AE407" s="230"/>
      <c r="AF407" s="230"/>
      <c r="AG407" s="230"/>
      <c r="AH407" s="230"/>
      <c r="AI407" s="231"/>
      <c r="AJ407" s="231"/>
      <c r="AK407" s="230"/>
      <c r="AL407" s="230"/>
      <c r="AM407" s="230"/>
      <c r="AN407" s="230"/>
    </row>
    <row r="408" spans="1:40" s="221" customFormat="1" hidden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 s="230"/>
      <c r="AC408" s="230"/>
      <c r="AD408" s="230"/>
      <c r="AE408" s="230"/>
      <c r="AF408" s="230"/>
      <c r="AG408" s="230"/>
      <c r="AH408" s="230"/>
      <c r="AI408" s="231"/>
      <c r="AJ408" s="231"/>
      <c r="AK408" s="230"/>
      <c r="AL408" s="230"/>
      <c r="AM408" s="230"/>
      <c r="AN408" s="230"/>
    </row>
    <row r="409" spans="1:40" s="221" customFormat="1" hidden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 s="230"/>
      <c r="AC409" s="230"/>
      <c r="AD409" s="230"/>
      <c r="AE409" s="230"/>
      <c r="AF409" s="230"/>
      <c r="AG409" s="230"/>
      <c r="AH409" s="230"/>
      <c r="AI409" s="231"/>
      <c r="AJ409" s="231"/>
      <c r="AK409" s="230"/>
      <c r="AL409" s="230"/>
      <c r="AM409" s="230"/>
      <c r="AN409" s="230"/>
    </row>
    <row r="410" spans="1:40" s="221" customFormat="1" hidden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 s="230"/>
      <c r="AC410" s="230"/>
      <c r="AD410" s="230"/>
      <c r="AE410" s="230"/>
      <c r="AF410" s="230"/>
      <c r="AG410" s="230"/>
      <c r="AH410" s="230"/>
      <c r="AI410" s="231"/>
      <c r="AJ410" s="231"/>
      <c r="AK410" s="230"/>
      <c r="AL410" s="230"/>
      <c r="AM410" s="230"/>
      <c r="AN410" s="230"/>
    </row>
    <row r="411" spans="1:40" s="221" customFormat="1" hidden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 s="230"/>
      <c r="AC411" s="230"/>
      <c r="AD411" s="230"/>
      <c r="AE411" s="230"/>
      <c r="AF411" s="230"/>
      <c r="AG411" s="230"/>
      <c r="AH411" s="230"/>
      <c r="AI411" s="231"/>
      <c r="AJ411" s="231"/>
      <c r="AK411" s="230"/>
      <c r="AL411" s="230"/>
      <c r="AM411" s="230"/>
      <c r="AN411" s="230"/>
    </row>
    <row r="412" spans="1:40" s="221" customFormat="1" hidden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 s="230"/>
      <c r="AC412" s="230"/>
      <c r="AD412" s="230"/>
      <c r="AE412" s="230"/>
      <c r="AF412" s="230"/>
      <c r="AG412" s="230"/>
      <c r="AH412" s="230"/>
      <c r="AI412" s="231"/>
      <c r="AJ412" s="231"/>
      <c r="AK412" s="230"/>
      <c r="AL412" s="230"/>
      <c r="AM412" s="230"/>
      <c r="AN412" s="230"/>
    </row>
    <row r="413" spans="1:40" s="221" customFormat="1" hidden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 s="230"/>
      <c r="AC413" s="230"/>
      <c r="AD413" s="230"/>
      <c r="AE413" s="230"/>
      <c r="AF413" s="230"/>
      <c r="AG413" s="230"/>
      <c r="AH413" s="230"/>
      <c r="AI413" s="231"/>
      <c r="AJ413" s="231"/>
      <c r="AK413" s="230"/>
      <c r="AL413" s="230"/>
      <c r="AM413" s="230"/>
      <c r="AN413" s="230"/>
    </row>
    <row r="414" spans="1:40" s="221" customFormat="1" hidden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 s="230"/>
      <c r="AC414" s="230"/>
      <c r="AD414" s="230"/>
      <c r="AE414" s="230"/>
      <c r="AF414" s="230"/>
      <c r="AG414" s="230"/>
      <c r="AH414" s="230"/>
      <c r="AI414" s="231"/>
      <c r="AJ414" s="231"/>
      <c r="AK414" s="230"/>
      <c r="AL414" s="230"/>
      <c r="AM414" s="230"/>
      <c r="AN414" s="230"/>
    </row>
    <row r="415" spans="1:40" s="221" customFormat="1" hidden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 s="230"/>
      <c r="AC415" s="230"/>
      <c r="AD415" s="230"/>
      <c r="AE415" s="230"/>
      <c r="AF415" s="230"/>
      <c r="AG415" s="230"/>
      <c r="AH415" s="230"/>
      <c r="AI415" s="231"/>
      <c r="AJ415" s="231"/>
      <c r="AK415" s="230"/>
      <c r="AL415" s="230"/>
      <c r="AM415" s="230"/>
      <c r="AN415" s="230"/>
    </row>
    <row r="416" spans="1:40" s="221" customFormat="1" hidden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 s="230"/>
      <c r="AC416" s="230"/>
      <c r="AD416" s="230"/>
      <c r="AE416" s="230"/>
      <c r="AF416" s="230"/>
      <c r="AG416" s="230"/>
      <c r="AH416" s="230"/>
      <c r="AI416" s="231"/>
      <c r="AJ416" s="231"/>
      <c r="AK416" s="230"/>
      <c r="AL416" s="230"/>
      <c r="AM416" s="230"/>
      <c r="AN416" s="230"/>
    </row>
    <row r="417" spans="1:40" s="221" customFormat="1" hidden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 s="230"/>
      <c r="AC417" s="230"/>
      <c r="AD417" s="230"/>
      <c r="AE417" s="230"/>
      <c r="AF417" s="230"/>
      <c r="AG417" s="230"/>
      <c r="AH417" s="230"/>
      <c r="AI417" s="231"/>
      <c r="AJ417" s="231"/>
      <c r="AK417" s="230"/>
      <c r="AL417" s="230"/>
      <c r="AM417" s="230"/>
      <c r="AN417" s="230"/>
    </row>
    <row r="418" spans="1:40" s="221" customFormat="1" hidden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 s="230"/>
      <c r="AC418" s="230"/>
      <c r="AD418" s="230"/>
      <c r="AE418" s="230"/>
      <c r="AF418" s="230"/>
      <c r="AG418" s="230"/>
      <c r="AH418" s="230"/>
      <c r="AI418" s="231"/>
      <c r="AJ418" s="231"/>
      <c r="AK418" s="230"/>
      <c r="AL418" s="230"/>
      <c r="AM418" s="230"/>
      <c r="AN418" s="230"/>
    </row>
    <row r="419" spans="1:40" s="221" customFormat="1" hidden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 s="230"/>
      <c r="AC419" s="230"/>
      <c r="AD419" s="230"/>
      <c r="AE419" s="230"/>
      <c r="AF419" s="230"/>
      <c r="AG419" s="230"/>
      <c r="AH419" s="230"/>
      <c r="AI419" s="231"/>
      <c r="AJ419" s="231"/>
      <c r="AK419" s="230"/>
      <c r="AL419" s="230"/>
      <c r="AM419" s="230"/>
      <c r="AN419" s="230"/>
    </row>
    <row r="420" spans="1:40" s="221" customFormat="1" hidden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 s="230"/>
      <c r="AC420" s="230"/>
      <c r="AD420" s="230"/>
      <c r="AE420" s="230"/>
      <c r="AF420" s="230"/>
      <c r="AG420" s="230"/>
      <c r="AH420" s="230"/>
      <c r="AI420" s="231"/>
      <c r="AJ420" s="231"/>
      <c r="AK420" s="230"/>
      <c r="AL420" s="230"/>
      <c r="AM420" s="230"/>
      <c r="AN420" s="230"/>
    </row>
    <row r="421" spans="1:40" s="221" customFormat="1" hidden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 s="230"/>
      <c r="AC421" s="230"/>
      <c r="AD421" s="230"/>
      <c r="AE421" s="230"/>
      <c r="AF421" s="230"/>
      <c r="AG421" s="230"/>
      <c r="AH421" s="230"/>
      <c r="AI421" s="231"/>
      <c r="AJ421" s="231"/>
      <c r="AK421" s="230"/>
      <c r="AL421" s="230"/>
      <c r="AM421" s="230"/>
      <c r="AN421" s="230"/>
    </row>
    <row r="422" spans="1:40" s="221" customFormat="1" hidden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 s="230"/>
      <c r="AC422" s="230"/>
      <c r="AD422" s="230"/>
      <c r="AE422" s="230"/>
      <c r="AF422" s="230"/>
      <c r="AG422" s="230"/>
      <c r="AH422" s="230"/>
      <c r="AI422" s="231"/>
      <c r="AJ422" s="231"/>
      <c r="AK422" s="230"/>
      <c r="AL422" s="230"/>
      <c r="AM422" s="230"/>
      <c r="AN422" s="230"/>
    </row>
    <row r="423" spans="1:40" s="221" customFormat="1" hidden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 s="230"/>
      <c r="AC423" s="230"/>
      <c r="AD423" s="230"/>
      <c r="AE423" s="230"/>
      <c r="AF423" s="230"/>
      <c r="AG423" s="230"/>
      <c r="AH423" s="230"/>
      <c r="AI423" s="231"/>
      <c r="AJ423" s="231"/>
      <c r="AK423" s="230"/>
      <c r="AL423" s="230"/>
      <c r="AM423" s="230"/>
      <c r="AN423" s="230"/>
    </row>
    <row r="424" spans="1:40" s="221" customFormat="1" hidden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 s="230"/>
      <c r="AC424" s="230"/>
      <c r="AD424" s="230"/>
      <c r="AE424" s="230"/>
      <c r="AF424" s="230"/>
      <c r="AG424" s="230"/>
      <c r="AH424" s="230"/>
      <c r="AI424" s="231"/>
      <c r="AJ424" s="231"/>
      <c r="AK424" s="230"/>
      <c r="AL424" s="230"/>
      <c r="AM424" s="230"/>
      <c r="AN424" s="230"/>
    </row>
    <row r="425" spans="1:40" s="221" customFormat="1" hidden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 s="230"/>
      <c r="AC425" s="230"/>
      <c r="AD425" s="230"/>
      <c r="AE425" s="230"/>
      <c r="AF425" s="230"/>
      <c r="AG425" s="230"/>
      <c r="AH425" s="230"/>
      <c r="AI425" s="231"/>
      <c r="AJ425" s="231"/>
      <c r="AK425" s="230"/>
      <c r="AL425" s="230"/>
      <c r="AM425" s="230"/>
      <c r="AN425" s="230"/>
    </row>
    <row r="426" spans="1:40" s="221" customFormat="1" hidden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 s="230"/>
      <c r="AC426" s="230"/>
      <c r="AD426" s="230"/>
      <c r="AE426" s="230"/>
      <c r="AF426" s="230"/>
      <c r="AG426" s="230"/>
      <c r="AH426" s="230"/>
      <c r="AI426" s="231"/>
      <c r="AJ426" s="231"/>
      <c r="AK426" s="230"/>
      <c r="AL426" s="230"/>
      <c r="AM426" s="230"/>
      <c r="AN426" s="230"/>
    </row>
    <row r="427" spans="1:40" s="221" customFormat="1" hidden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 s="230"/>
      <c r="AC427" s="230"/>
      <c r="AD427" s="230"/>
      <c r="AE427" s="230"/>
      <c r="AF427" s="230"/>
      <c r="AG427" s="230"/>
      <c r="AH427" s="230"/>
      <c r="AI427" s="231"/>
      <c r="AJ427" s="231"/>
      <c r="AK427" s="230"/>
      <c r="AL427" s="230"/>
      <c r="AM427" s="230"/>
      <c r="AN427" s="230"/>
    </row>
    <row r="428" spans="1:40" s="221" customFormat="1" hidden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 s="230"/>
      <c r="AC428" s="230"/>
      <c r="AD428" s="230"/>
      <c r="AE428" s="230"/>
      <c r="AF428" s="230"/>
      <c r="AG428" s="230"/>
      <c r="AH428" s="230"/>
      <c r="AI428" s="231"/>
      <c r="AJ428" s="231"/>
      <c r="AK428" s="230"/>
      <c r="AL428" s="230"/>
      <c r="AM428" s="230"/>
      <c r="AN428" s="230"/>
    </row>
    <row r="429" spans="1:40" s="221" customFormat="1" hidden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 s="230"/>
      <c r="AC429" s="230"/>
      <c r="AD429" s="230"/>
      <c r="AE429" s="230"/>
      <c r="AF429" s="230"/>
      <c r="AG429" s="230"/>
      <c r="AH429" s="230"/>
      <c r="AI429" s="231"/>
      <c r="AJ429" s="231"/>
      <c r="AK429" s="230"/>
      <c r="AL429" s="230"/>
      <c r="AM429" s="230"/>
      <c r="AN429" s="230"/>
    </row>
    <row r="430" spans="1:40" s="221" customFormat="1" hidden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 s="230"/>
      <c r="AC430" s="230"/>
      <c r="AD430" s="230"/>
      <c r="AE430" s="230"/>
      <c r="AF430" s="230"/>
      <c r="AG430" s="230"/>
      <c r="AH430" s="230"/>
      <c r="AI430" s="231"/>
      <c r="AJ430" s="231"/>
      <c r="AK430" s="230"/>
      <c r="AL430" s="230"/>
      <c r="AM430" s="230"/>
      <c r="AN430" s="230"/>
    </row>
    <row r="431" spans="1:40" s="221" customFormat="1" hidden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 s="230"/>
      <c r="AC431" s="230"/>
      <c r="AD431" s="230"/>
      <c r="AE431" s="230"/>
      <c r="AF431" s="230"/>
      <c r="AG431" s="230"/>
      <c r="AH431" s="230"/>
      <c r="AI431" s="231"/>
      <c r="AJ431" s="231"/>
      <c r="AK431" s="230"/>
      <c r="AL431" s="230"/>
      <c r="AM431" s="230"/>
      <c r="AN431" s="230"/>
    </row>
    <row r="432" spans="1:40" s="221" customFormat="1" hidden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 s="230"/>
      <c r="AC432" s="230"/>
      <c r="AD432" s="230"/>
      <c r="AE432" s="230"/>
      <c r="AF432" s="230"/>
      <c r="AG432" s="230"/>
      <c r="AH432" s="230"/>
      <c r="AI432" s="231"/>
      <c r="AJ432" s="231"/>
      <c r="AK432" s="230"/>
      <c r="AL432" s="230"/>
      <c r="AM432" s="230"/>
      <c r="AN432" s="230"/>
    </row>
    <row r="433" spans="1:40" s="221" customFormat="1" hidden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 s="230"/>
      <c r="AC433" s="230"/>
      <c r="AD433" s="230"/>
      <c r="AE433" s="230"/>
      <c r="AF433" s="230"/>
      <c r="AG433" s="230"/>
      <c r="AH433" s="230"/>
      <c r="AI433" s="231"/>
      <c r="AJ433" s="231"/>
      <c r="AK433" s="230"/>
      <c r="AL433" s="230"/>
      <c r="AM433" s="230"/>
      <c r="AN433" s="230"/>
    </row>
    <row r="434" spans="1:40" s="221" customFormat="1" hidden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 s="230"/>
      <c r="AC434" s="230"/>
      <c r="AD434" s="230"/>
      <c r="AE434" s="230"/>
      <c r="AF434" s="230"/>
      <c r="AG434" s="230"/>
      <c r="AH434" s="230"/>
      <c r="AI434" s="231"/>
      <c r="AJ434" s="231"/>
      <c r="AK434" s="230"/>
      <c r="AL434" s="230"/>
      <c r="AM434" s="230"/>
      <c r="AN434" s="230"/>
    </row>
    <row r="435" spans="1:40" s="221" customFormat="1" hidden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 s="230"/>
      <c r="AC435" s="230"/>
      <c r="AD435" s="230"/>
      <c r="AE435" s="230"/>
      <c r="AF435" s="230"/>
      <c r="AG435" s="230"/>
      <c r="AH435" s="230"/>
      <c r="AI435" s="231"/>
      <c r="AJ435" s="231"/>
      <c r="AK435" s="230"/>
      <c r="AL435" s="230"/>
      <c r="AM435" s="230"/>
      <c r="AN435" s="230"/>
    </row>
    <row r="436" spans="1:40" s="221" customFormat="1" hidden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 s="230"/>
      <c r="AC436" s="230"/>
      <c r="AD436" s="230"/>
      <c r="AE436" s="230"/>
      <c r="AF436" s="230"/>
      <c r="AG436" s="230"/>
      <c r="AH436" s="230"/>
      <c r="AI436" s="231"/>
      <c r="AJ436" s="231"/>
      <c r="AK436" s="230"/>
      <c r="AL436" s="230"/>
      <c r="AM436" s="230"/>
      <c r="AN436" s="230"/>
    </row>
    <row r="437" spans="1:40" s="221" customFormat="1" hidden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 s="230"/>
      <c r="AC437" s="230"/>
      <c r="AD437" s="230"/>
      <c r="AE437" s="230"/>
      <c r="AF437" s="230"/>
      <c r="AG437" s="230"/>
      <c r="AH437" s="230"/>
      <c r="AI437" s="231"/>
      <c r="AJ437" s="231"/>
      <c r="AK437" s="230"/>
      <c r="AL437" s="230"/>
      <c r="AM437" s="230"/>
      <c r="AN437" s="230"/>
    </row>
    <row r="438" spans="1:40" s="221" customFormat="1" hidden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 s="230"/>
      <c r="AC438" s="230"/>
      <c r="AD438" s="230"/>
      <c r="AE438" s="230"/>
      <c r="AF438" s="230"/>
      <c r="AG438" s="230"/>
      <c r="AH438" s="230"/>
      <c r="AI438" s="231"/>
      <c r="AJ438" s="231"/>
      <c r="AK438" s="230"/>
      <c r="AL438" s="230"/>
      <c r="AM438" s="230"/>
      <c r="AN438" s="230"/>
    </row>
    <row r="439" spans="1:40" s="221" customFormat="1" hidden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 s="230"/>
      <c r="AC439" s="230"/>
      <c r="AD439" s="230"/>
      <c r="AE439" s="230"/>
      <c r="AF439" s="230"/>
      <c r="AG439" s="230"/>
      <c r="AH439" s="230"/>
      <c r="AI439" s="231"/>
      <c r="AJ439" s="231"/>
      <c r="AK439" s="230"/>
      <c r="AL439" s="230"/>
      <c r="AM439" s="230"/>
      <c r="AN439" s="230"/>
    </row>
    <row r="440" spans="1:40" s="221" customFormat="1" hidden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 s="230"/>
      <c r="AC440" s="230"/>
      <c r="AD440" s="230"/>
      <c r="AE440" s="230"/>
      <c r="AF440" s="230"/>
      <c r="AG440" s="230"/>
      <c r="AH440" s="230"/>
      <c r="AI440" s="231"/>
      <c r="AJ440" s="231"/>
      <c r="AK440" s="230"/>
      <c r="AL440" s="230"/>
      <c r="AM440" s="230"/>
      <c r="AN440" s="230"/>
    </row>
    <row r="441" spans="1:40" s="221" customFormat="1" hidden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 s="230"/>
      <c r="AC441" s="230"/>
      <c r="AD441" s="230"/>
      <c r="AE441" s="230"/>
      <c r="AF441" s="230"/>
      <c r="AG441" s="230"/>
      <c r="AH441" s="230"/>
      <c r="AI441" s="231"/>
      <c r="AJ441" s="231"/>
      <c r="AK441" s="230"/>
      <c r="AL441" s="230"/>
      <c r="AM441" s="230"/>
      <c r="AN441" s="230"/>
    </row>
    <row r="442" spans="1:40" s="221" customFormat="1" hidden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 s="230"/>
      <c r="AC442" s="230"/>
      <c r="AD442" s="230"/>
      <c r="AE442" s="230"/>
      <c r="AF442" s="230"/>
      <c r="AG442" s="230"/>
      <c r="AH442" s="230"/>
      <c r="AI442" s="231"/>
      <c r="AJ442" s="231"/>
      <c r="AK442" s="230"/>
      <c r="AL442" s="230"/>
      <c r="AM442" s="230"/>
      <c r="AN442" s="230"/>
    </row>
    <row r="443" spans="1:40" s="221" customFormat="1" hidden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 s="230"/>
      <c r="AC443" s="230"/>
      <c r="AD443" s="230"/>
      <c r="AE443" s="230"/>
      <c r="AF443" s="230"/>
      <c r="AG443" s="230"/>
      <c r="AH443" s="230"/>
      <c r="AI443" s="231"/>
      <c r="AJ443" s="231"/>
      <c r="AK443" s="230"/>
      <c r="AL443" s="230"/>
      <c r="AM443" s="230"/>
      <c r="AN443" s="230"/>
    </row>
    <row r="444" spans="1:40" s="221" customFormat="1" hidden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 s="230"/>
      <c r="AC444" s="230"/>
      <c r="AD444" s="230"/>
      <c r="AE444" s="230"/>
      <c r="AF444" s="230"/>
      <c r="AG444" s="230"/>
      <c r="AH444" s="230"/>
      <c r="AI444" s="231"/>
      <c r="AJ444" s="231"/>
      <c r="AK444" s="230"/>
      <c r="AL444" s="230"/>
      <c r="AM444" s="230"/>
      <c r="AN444" s="230"/>
    </row>
    <row r="445" spans="1:40" s="221" customFormat="1" hidden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 s="230"/>
      <c r="AC445" s="230"/>
      <c r="AD445" s="230"/>
      <c r="AE445" s="230"/>
      <c r="AF445" s="230"/>
      <c r="AG445" s="230"/>
      <c r="AH445" s="230"/>
      <c r="AI445" s="231"/>
      <c r="AJ445" s="231"/>
      <c r="AK445" s="230"/>
      <c r="AL445" s="230"/>
      <c r="AM445" s="230"/>
      <c r="AN445" s="230"/>
    </row>
    <row r="446" spans="1:40" s="221" customFormat="1" hidden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 s="230"/>
      <c r="AC446" s="230"/>
      <c r="AD446" s="230"/>
      <c r="AE446" s="230"/>
      <c r="AF446" s="230"/>
      <c r="AG446" s="230"/>
      <c r="AH446" s="230"/>
      <c r="AI446" s="231"/>
      <c r="AJ446" s="231"/>
      <c r="AK446" s="230"/>
      <c r="AL446" s="230"/>
      <c r="AM446" s="230"/>
      <c r="AN446" s="230"/>
    </row>
    <row r="447" spans="1:40" s="221" customFormat="1" hidden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 s="230"/>
      <c r="AC447" s="230"/>
      <c r="AD447" s="230"/>
      <c r="AE447" s="230"/>
      <c r="AF447" s="230"/>
      <c r="AG447" s="230"/>
      <c r="AH447" s="230"/>
      <c r="AI447" s="231"/>
      <c r="AJ447" s="231"/>
      <c r="AK447" s="230"/>
      <c r="AL447" s="230"/>
      <c r="AM447" s="230"/>
      <c r="AN447" s="230"/>
    </row>
    <row r="448" spans="1:40" s="221" customFormat="1" hidden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 s="230"/>
      <c r="AC448" s="230"/>
      <c r="AD448" s="230"/>
      <c r="AE448" s="230"/>
      <c r="AF448" s="230"/>
      <c r="AG448" s="230"/>
      <c r="AH448" s="230"/>
      <c r="AI448" s="231"/>
      <c r="AJ448" s="231"/>
      <c r="AK448" s="230"/>
      <c r="AL448" s="230"/>
      <c r="AM448" s="230"/>
      <c r="AN448" s="230"/>
    </row>
    <row r="449" spans="1:40" s="221" customFormat="1" hidden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 s="230"/>
      <c r="AC449" s="230"/>
      <c r="AD449" s="230"/>
      <c r="AE449" s="230"/>
      <c r="AF449" s="230"/>
      <c r="AG449" s="230"/>
      <c r="AH449" s="230"/>
      <c r="AI449" s="231"/>
      <c r="AJ449" s="231"/>
      <c r="AK449" s="230"/>
      <c r="AL449" s="230"/>
      <c r="AM449" s="230"/>
      <c r="AN449" s="230"/>
    </row>
    <row r="450" spans="1:40" s="221" customFormat="1" hidden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 s="230"/>
      <c r="AC450" s="230"/>
      <c r="AD450" s="230"/>
      <c r="AE450" s="230"/>
      <c r="AF450" s="230"/>
      <c r="AG450" s="230"/>
      <c r="AH450" s="230"/>
      <c r="AI450" s="231"/>
      <c r="AJ450" s="231"/>
      <c r="AK450" s="230"/>
      <c r="AL450" s="230"/>
      <c r="AM450" s="230"/>
      <c r="AN450" s="230"/>
    </row>
    <row r="451" spans="1:40" s="221" customFormat="1" hidden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 s="230"/>
      <c r="AC451" s="230"/>
      <c r="AD451" s="230"/>
      <c r="AE451" s="230"/>
      <c r="AF451" s="230"/>
      <c r="AG451" s="230"/>
      <c r="AH451" s="230"/>
      <c r="AI451" s="231"/>
      <c r="AJ451" s="231"/>
      <c r="AK451" s="230"/>
      <c r="AL451" s="230"/>
      <c r="AM451" s="230"/>
      <c r="AN451" s="230"/>
    </row>
    <row r="452" spans="1:40" s="221" customFormat="1" hidden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 s="230"/>
      <c r="AC452" s="230"/>
      <c r="AD452" s="230"/>
      <c r="AE452" s="230"/>
      <c r="AF452" s="230"/>
      <c r="AG452" s="230"/>
      <c r="AH452" s="230"/>
      <c r="AI452" s="231"/>
      <c r="AJ452" s="231"/>
      <c r="AK452" s="230"/>
      <c r="AL452" s="230"/>
      <c r="AM452" s="230"/>
      <c r="AN452" s="230"/>
    </row>
    <row r="453" spans="1:40" s="221" customFormat="1" hidden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 s="230"/>
      <c r="AC453" s="230"/>
      <c r="AD453" s="230"/>
      <c r="AE453" s="230"/>
      <c r="AF453" s="230"/>
      <c r="AG453" s="230"/>
      <c r="AH453" s="230"/>
      <c r="AI453" s="231"/>
      <c r="AJ453" s="231"/>
      <c r="AK453" s="230"/>
      <c r="AL453" s="230"/>
      <c r="AM453" s="230"/>
      <c r="AN453" s="230"/>
    </row>
    <row r="454" spans="1:40" s="221" customFormat="1" hidden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 s="230"/>
      <c r="AC454" s="230"/>
      <c r="AD454" s="230"/>
      <c r="AE454" s="230"/>
      <c r="AF454" s="230"/>
      <c r="AG454" s="230"/>
      <c r="AH454" s="230"/>
      <c r="AI454" s="231"/>
      <c r="AJ454" s="231"/>
      <c r="AK454" s="230"/>
      <c r="AL454" s="230"/>
      <c r="AM454" s="230"/>
      <c r="AN454" s="230"/>
    </row>
    <row r="455" spans="1:40" s="221" customFormat="1" hidden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 s="230"/>
      <c r="AC455" s="230"/>
      <c r="AD455" s="230"/>
      <c r="AE455" s="230"/>
      <c r="AF455" s="230"/>
      <c r="AG455" s="230"/>
      <c r="AH455" s="230"/>
      <c r="AI455" s="231"/>
      <c r="AJ455" s="231"/>
      <c r="AK455" s="230"/>
      <c r="AL455" s="230"/>
      <c r="AM455" s="230"/>
      <c r="AN455" s="230"/>
    </row>
    <row r="456" spans="1:40" s="221" customFormat="1" hidden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 s="230"/>
      <c r="AC456" s="230"/>
      <c r="AD456" s="230"/>
      <c r="AE456" s="230"/>
      <c r="AF456" s="230"/>
      <c r="AG456" s="230"/>
      <c r="AH456" s="230"/>
      <c r="AI456" s="231"/>
      <c r="AJ456" s="231"/>
      <c r="AK456" s="230"/>
      <c r="AL456" s="230"/>
      <c r="AM456" s="230"/>
      <c r="AN456" s="230"/>
    </row>
    <row r="457" spans="1:40" s="221" customFormat="1" hidden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 s="230"/>
      <c r="AC457" s="230"/>
      <c r="AD457" s="230"/>
      <c r="AE457" s="230"/>
      <c r="AF457" s="230"/>
      <c r="AG457" s="230"/>
      <c r="AH457" s="230"/>
      <c r="AI457" s="231"/>
      <c r="AJ457" s="231"/>
      <c r="AK457" s="230"/>
      <c r="AL457" s="230"/>
      <c r="AM457" s="230"/>
      <c r="AN457" s="230"/>
    </row>
    <row r="458" spans="1:40" s="221" customFormat="1" ht="25.5" customHeight="1" x14ac:dyDescent="0.2">
      <c r="AI458" s="232"/>
      <c r="AJ458" s="232"/>
    </row>
    <row r="459" spans="1:40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19"/>
      <c r="AJ459" s="19"/>
      <c r="AK459" s="6"/>
      <c r="AL459" s="6"/>
      <c r="AM459" s="6"/>
      <c r="AN459" s="6"/>
    </row>
    <row r="460" spans="1:40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19"/>
      <c r="AJ460" s="19"/>
      <c r="AK460" s="6"/>
      <c r="AL460" s="6"/>
      <c r="AM460" s="6"/>
      <c r="AN460" s="6"/>
    </row>
    <row r="461" spans="1:40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19"/>
      <c r="AJ461" s="19"/>
      <c r="AK461" s="6"/>
      <c r="AL461" s="6"/>
      <c r="AM461" s="6"/>
      <c r="AN461" s="6"/>
    </row>
    <row r="462" spans="1:40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19"/>
      <c r="AJ462" s="19"/>
      <c r="AK462" s="6"/>
      <c r="AL462" s="6"/>
      <c r="AM462" s="6"/>
      <c r="AN462" s="6"/>
    </row>
    <row r="463" spans="1:40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19"/>
      <c r="AJ463" s="19"/>
      <c r="AK463" s="6"/>
      <c r="AL463" s="6"/>
      <c r="AM463" s="6"/>
      <c r="AN463" s="6"/>
    </row>
    <row r="464" spans="1:40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19"/>
      <c r="AJ464" s="19"/>
      <c r="AK464" s="6"/>
      <c r="AL464" s="6"/>
      <c r="AM464" s="6"/>
      <c r="AN464" s="6"/>
    </row>
    <row r="465" spans="1:40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19"/>
      <c r="AJ465" s="19"/>
      <c r="AK465" s="6"/>
      <c r="AL465" s="6"/>
      <c r="AM465" s="6"/>
      <c r="AN465" s="6"/>
    </row>
    <row r="466" spans="1:40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19"/>
      <c r="AJ466" s="19"/>
      <c r="AK466" s="6"/>
      <c r="AL466" s="6"/>
      <c r="AM466" s="6"/>
      <c r="AN466" s="6"/>
    </row>
    <row r="467" spans="1:40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19"/>
      <c r="AJ467" s="19"/>
      <c r="AK467" s="6"/>
      <c r="AL467" s="6"/>
      <c r="AM467" s="6"/>
      <c r="AN467" s="6"/>
    </row>
    <row r="468" spans="1:40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19"/>
      <c r="AJ468" s="19"/>
      <c r="AK468" s="6"/>
      <c r="AL468" s="6"/>
      <c r="AM468" s="6"/>
      <c r="AN468" s="6"/>
    </row>
    <row r="469" spans="1:40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19"/>
      <c r="AJ469" s="19"/>
      <c r="AK469" s="6"/>
      <c r="AL469" s="6"/>
      <c r="AM469" s="6"/>
      <c r="AN469" s="6"/>
    </row>
    <row r="470" spans="1:40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19"/>
      <c r="AJ470" s="19"/>
      <c r="AK470" s="6"/>
      <c r="AL470" s="6"/>
      <c r="AM470" s="6"/>
      <c r="AN470" s="6"/>
    </row>
    <row r="471" spans="1:40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19"/>
      <c r="AJ471" s="19"/>
      <c r="AK471" s="6"/>
      <c r="AL471" s="6"/>
      <c r="AM471" s="6"/>
      <c r="AN471" s="6"/>
    </row>
    <row r="472" spans="1:40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19"/>
      <c r="AJ472" s="19"/>
      <c r="AK472" s="6"/>
      <c r="AL472" s="6"/>
      <c r="AM472" s="6"/>
      <c r="AN472" s="6"/>
    </row>
    <row r="473" spans="1:40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19"/>
      <c r="AJ473" s="19"/>
      <c r="AK473" s="6"/>
      <c r="AL473" s="6"/>
      <c r="AM473" s="6"/>
      <c r="AN473" s="6"/>
    </row>
    <row r="474" spans="1:40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19"/>
      <c r="AJ474" s="19"/>
      <c r="AK474" s="6"/>
      <c r="AL474" s="6"/>
      <c r="AM474" s="6"/>
      <c r="AN474" s="6"/>
    </row>
    <row r="475" spans="1:40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19"/>
      <c r="AJ475" s="19"/>
      <c r="AK475" s="6"/>
      <c r="AL475" s="6"/>
      <c r="AM475" s="6"/>
      <c r="AN475" s="6"/>
    </row>
    <row r="476" spans="1:40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19"/>
      <c r="AJ476" s="19"/>
      <c r="AK476" s="6"/>
      <c r="AL476" s="6"/>
      <c r="AM476" s="6"/>
      <c r="AN476" s="6"/>
    </row>
    <row r="477" spans="1:40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19"/>
      <c r="AJ477" s="19"/>
      <c r="AK477" s="6"/>
      <c r="AL477" s="6"/>
      <c r="AM477" s="6"/>
      <c r="AN477" s="6"/>
    </row>
    <row r="478" spans="1:40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19"/>
      <c r="AJ478" s="19"/>
      <c r="AK478" s="6"/>
      <c r="AL478" s="6"/>
      <c r="AM478" s="6"/>
      <c r="AN478" s="6"/>
    </row>
    <row r="479" spans="1:40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19"/>
      <c r="AJ479" s="19"/>
      <c r="AK479" s="6"/>
      <c r="AL479" s="6"/>
      <c r="AM479" s="6"/>
      <c r="AN479" s="6"/>
    </row>
    <row r="480" spans="1:40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19"/>
      <c r="AJ480" s="19"/>
      <c r="AK480" s="6"/>
      <c r="AL480" s="6"/>
      <c r="AM480" s="6"/>
      <c r="AN480" s="6"/>
    </row>
    <row r="481" spans="1:40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19"/>
      <c r="AJ481" s="19"/>
      <c r="AK481" s="6"/>
      <c r="AL481" s="6"/>
      <c r="AM481" s="6"/>
      <c r="AN481" s="6"/>
    </row>
    <row r="482" spans="1:40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19"/>
      <c r="AJ482" s="19"/>
      <c r="AK482" s="6"/>
      <c r="AL482" s="6"/>
      <c r="AM482" s="6"/>
      <c r="AN482" s="6"/>
    </row>
    <row r="483" spans="1:40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19"/>
      <c r="AJ483" s="19"/>
      <c r="AK483" s="6"/>
      <c r="AL483" s="6"/>
      <c r="AM483" s="6"/>
      <c r="AN483" s="6"/>
    </row>
    <row r="484" spans="1:40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19"/>
      <c r="AJ484" s="19"/>
      <c r="AK484" s="6"/>
      <c r="AL484" s="6"/>
      <c r="AM484" s="6"/>
      <c r="AN484" s="6"/>
    </row>
    <row r="485" spans="1:40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19"/>
      <c r="AJ485" s="19"/>
      <c r="AK485" s="6"/>
      <c r="AL485" s="6"/>
      <c r="AM485" s="6"/>
      <c r="AN485" s="6"/>
    </row>
    <row r="486" spans="1:40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19"/>
      <c r="AJ486" s="19"/>
      <c r="AK486" s="6"/>
      <c r="AL486" s="6"/>
      <c r="AM486" s="6"/>
      <c r="AN486" s="6"/>
    </row>
    <row r="487" spans="1:40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19"/>
      <c r="AJ487" s="19"/>
      <c r="AK487" s="6"/>
      <c r="AL487" s="6"/>
      <c r="AM487" s="6"/>
      <c r="AN487" s="6"/>
    </row>
    <row r="488" spans="1:40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19"/>
      <c r="AJ488" s="19"/>
      <c r="AK488" s="6"/>
      <c r="AL488" s="6"/>
      <c r="AM488" s="6"/>
      <c r="AN488" s="6"/>
    </row>
    <row r="489" spans="1:40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19"/>
      <c r="AJ489" s="19"/>
      <c r="AK489" s="6"/>
      <c r="AL489" s="6"/>
      <c r="AM489" s="6"/>
      <c r="AN489" s="6"/>
    </row>
    <row r="490" spans="1:40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19"/>
      <c r="AJ490" s="19"/>
      <c r="AK490" s="6"/>
      <c r="AL490" s="6"/>
      <c r="AM490" s="6"/>
      <c r="AN490" s="6"/>
    </row>
    <row r="491" spans="1:40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19"/>
      <c r="AJ491" s="19"/>
      <c r="AK491" s="6"/>
      <c r="AL491" s="6"/>
      <c r="AM491" s="6"/>
      <c r="AN491" s="6"/>
    </row>
    <row r="492" spans="1:40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19"/>
      <c r="AJ492" s="19"/>
      <c r="AK492" s="6"/>
      <c r="AL492" s="6"/>
      <c r="AM492" s="6"/>
      <c r="AN492" s="6"/>
    </row>
    <row r="493" spans="1:40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19"/>
      <c r="AJ493" s="19"/>
      <c r="AK493" s="6"/>
      <c r="AL493" s="6"/>
      <c r="AM493" s="6"/>
      <c r="AN493" s="6"/>
    </row>
    <row r="494" spans="1:40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19"/>
      <c r="AJ494" s="19"/>
      <c r="AK494" s="6"/>
      <c r="AL494" s="6"/>
      <c r="AM494" s="6"/>
      <c r="AN494" s="6"/>
    </row>
    <row r="495" spans="1:40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19"/>
      <c r="AJ495" s="19"/>
      <c r="AK495" s="6"/>
      <c r="AL495" s="6"/>
      <c r="AM495" s="6"/>
      <c r="AN495" s="6"/>
    </row>
    <row r="496" spans="1:40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19"/>
      <c r="AJ496" s="19"/>
      <c r="AK496" s="6"/>
      <c r="AL496" s="6"/>
      <c r="AM496" s="6"/>
      <c r="AN496" s="6"/>
    </row>
    <row r="497" spans="1:40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19"/>
      <c r="AJ497" s="19"/>
      <c r="AK497" s="6"/>
      <c r="AL497" s="6"/>
      <c r="AM497" s="6"/>
      <c r="AN497" s="6"/>
    </row>
    <row r="498" spans="1:40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19"/>
      <c r="AJ498" s="19"/>
      <c r="AK498" s="6"/>
      <c r="AL498" s="6"/>
      <c r="AM498" s="6"/>
      <c r="AN498" s="6"/>
    </row>
    <row r="499" spans="1:40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19"/>
      <c r="AJ499" s="19"/>
      <c r="AK499" s="6"/>
      <c r="AL499" s="6"/>
      <c r="AM499" s="6"/>
      <c r="AN499" s="6"/>
    </row>
    <row r="500" spans="1:40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19"/>
      <c r="AJ500" s="19"/>
      <c r="AK500" s="6"/>
      <c r="AL500" s="6"/>
      <c r="AM500" s="6"/>
      <c r="AN500" s="6"/>
    </row>
    <row r="501" spans="1:40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19"/>
      <c r="AJ501" s="19"/>
      <c r="AK501" s="6"/>
      <c r="AL501" s="6"/>
      <c r="AM501" s="6"/>
      <c r="AN501" s="6"/>
    </row>
    <row r="502" spans="1:40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19"/>
      <c r="AJ502" s="19"/>
      <c r="AK502" s="6"/>
      <c r="AL502" s="6"/>
      <c r="AM502" s="6"/>
      <c r="AN502" s="6"/>
    </row>
    <row r="503" spans="1:40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19"/>
      <c r="AJ503" s="19"/>
      <c r="AK503" s="6"/>
      <c r="AL503" s="6"/>
      <c r="AM503" s="6"/>
      <c r="AN503" s="6"/>
    </row>
    <row r="504" spans="1:40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19"/>
      <c r="AJ504" s="19"/>
      <c r="AK504" s="6"/>
      <c r="AL504" s="6"/>
      <c r="AM504" s="6"/>
      <c r="AN504" s="6"/>
    </row>
    <row r="505" spans="1:40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19"/>
      <c r="AJ505" s="19"/>
      <c r="AK505" s="6"/>
      <c r="AL505" s="6"/>
      <c r="AM505" s="6"/>
      <c r="AN505" s="6"/>
    </row>
    <row r="506" spans="1:40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19"/>
      <c r="AJ506" s="19"/>
      <c r="AK506" s="6"/>
      <c r="AL506" s="6"/>
      <c r="AM506" s="6"/>
      <c r="AN506" s="6"/>
    </row>
    <row r="507" spans="1:40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19"/>
      <c r="AJ507" s="19"/>
      <c r="AK507" s="6"/>
      <c r="AL507" s="6"/>
      <c r="AM507" s="6"/>
      <c r="AN507" s="6"/>
    </row>
    <row r="508" spans="1:40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19"/>
      <c r="AJ508" s="19"/>
      <c r="AK508" s="6"/>
      <c r="AL508" s="6"/>
      <c r="AM508" s="6"/>
      <c r="AN508" s="6"/>
    </row>
    <row r="509" spans="1:40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19"/>
      <c r="AJ509" s="19"/>
      <c r="AK509" s="6"/>
      <c r="AL509" s="6"/>
      <c r="AM509" s="6"/>
      <c r="AN509" s="6"/>
    </row>
    <row r="510" spans="1:40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19"/>
      <c r="AJ510" s="19"/>
      <c r="AK510" s="6"/>
      <c r="AL510" s="6"/>
      <c r="AM510" s="6"/>
      <c r="AN510" s="6"/>
    </row>
    <row r="511" spans="1:40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19"/>
      <c r="AJ511" s="19"/>
      <c r="AK511" s="6"/>
      <c r="AL511" s="6"/>
      <c r="AM511" s="6"/>
      <c r="AN511" s="6"/>
    </row>
    <row r="512" spans="1:40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19"/>
      <c r="AJ512" s="19"/>
      <c r="AK512" s="6"/>
      <c r="AL512" s="6"/>
      <c r="AM512" s="6"/>
      <c r="AN512" s="6"/>
    </row>
    <row r="513" spans="1:40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19"/>
      <c r="AJ513" s="19"/>
      <c r="AK513" s="6"/>
      <c r="AL513" s="6"/>
      <c r="AM513" s="6"/>
      <c r="AN513" s="6"/>
    </row>
    <row r="514" spans="1:40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19"/>
      <c r="AJ514" s="19"/>
      <c r="AK514" s="6"/>
      <c r="AL514" s="6"/>
      <c r="AM514" s="6"/>
      <c r="AN514" s="6"/>
    </row>
    <row r="515" spans="1:40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19"/>
      <c r="AJ515" s="19"/>
      <c r="AK515" s="6"/>
      <c r="AL515" s="6"/>
      <c r="AM515" s="6"/>
      <c r="AN515" s="6"/>
    </row>
    <row r="516" spans="1:40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19"/>
      <c r="AJ516" s="19"/>
      <c r="AK516" s="6"/>
      <c r="AL516" s="6"/>
      <c r="AM516" s="6"/>
      <c r="AN516" s="6"/>
    </row>
    <row r="517" spans="1:40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19"/>
      <c r="AJ517" s="19"/>
      <c r="AK517" s="6"/>
      <c r="AL517" s="6"/>
      <c r="AM517" s="6"/>
      <c r="AN517" s="6"/>
    </row>
    <row r="518" spans="1:40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19"/>
      <c r="AJ518" s="19"/>
      <c r="AK518" s="6"/>
      <c r="AL518" s="6"/>
      <c r="AM518" s="6"/>
      <c r="AN518" s="6"/>
    </row>
  </sheetData>
  <sheetProtection password="9F7E" sheet="1" objects="1" scenarios="1" selectLockedCells="1"/>
  <mergeCells count="741">
    <mergeCell ref="F236:L236"/>
    <mergeCell ref="AE228:AG228"/>
    <mergeCell ref="AH228:AJ228"/>
    <mergeCell ref="N229:Q231"/>
    <mergeCell ref="R229:Y231"/>
    <mergeCell ref="Z229:AD231"/>
    <mergeCell ref="AE229:AG231"/>
    <mergeCell ref="AH229:AJ231"/>
    <mergeCell ref="AK229:AK231"/>
    <mergeCell ref="N233:Q235"/>
    <mergeCell ref="B228:H235"/>
    <mergeCell ref="I228:L235"/>
    <mergeCell ref="N228:Q228"/>
    <mergeCell ref="R228:Y228"/>
    <mergeCell ref="Z228:AD228"/>
    <mergeCell ref="R233:Y235"/>
    <mergeCell ref="Z233:AD235"/>
    <mergeCell ref="AE233:AG235"/>
    <mergeCell ref="AH233:AI235"/>
    <mergeCell ref="AK233:AK235"/>
    <mergeCell ref="AM228:AO235"/>
    <mergeCell ref="Y224:Z224"/>
    <mergeCell ref="AC224:AF224"/>
    <mergeCell ref="AH224:AI224"/>
    <mergeCell ref="AJ224:AK224"/>
    <mergeCell ref="AL224:AM224"/>
    <mergeCell ref="B223:G223"/>
    <mergeCell ref="H223:K223"/>
    <mergeCell ref="M223:P223"/>
    <mergeCell ref="R223:X223"/>
    <mergeCell ref="Y223:Z223"/>
    <mergeCell ref="AC223:AF223"/>
    <mergeCell ref="AH223:AI223"/>
    <mergeCell ref="AJ223:AK223"/>
    <mergeCell ref="B225:AA225"/>
    <mergeCell ref="AL223:AM223"/>
    <mergeCell ref="B224:G224"/>
    <mergeCell ref="H224:K224"/>
    <mergeCell ref="M224:P224"/>
    <mergeCell ref="R224:X224"/>
    <mergeCell ref="AH221:AI221"/>
    <mergeCell ref="AJ221:AK221"/>
    <mergeCell ref="AL221:AM221"/>
    <mergeCell ref="B222:G222"/>
    <mergeCell ref="H222:K222"/>
    <mergeCell ref="M222:P222"/>
    <mergeCell ref="R222:X222"/>
    <mergeCell ref="Y222:Z222"/>
    <mergeCell ref="AC222:AF222"/>
    <mergeCell ref="AH222:AI222"/>
    <mergeCell ref="B221:G221"/>
    <mergeCell ref="H221:K221"/>
    <mergeCell ref="M221:P221"/>
    <mergeCell ref="R221:X221"/>
    <mergeCell ref="Y221:Z221"/>
    <mergeCell ref="AC221:AF221"/>
    <mergeCell ref="AJ222:AK222"/>
    <mergeCell ref="AL222:AM222"/>
    <mergeCell ref="AL219:AM219"/>
    <mergeCell ref="B220:G220"/>
    <mergeCell ref="H220:K220"/>
    <mergeCell ref="M220:P220"/>
    <mergeCell ref="R220:X220"/>
    <mergeCell ref="Y220:Z220"/>
    <mergeCell ref="AC220:AF220"/>
    <mergeCell ref="AH220:AI220"/>
    <mergeCell ref="AJ220:AK220"/>
    <mergeCell ref="AL220:AM220"/>
    <mergeCell ref="M219:P219"/>
    <mergeCell ref="R219:X219"/>
    <mergeCell ref="Y219:Z219"/>
    <mergeCell ref="AC219:AF219"/>
    <mergeCell ref="AH219:AI219"/>
    <mergeCell ref="AJ219:AK219"/>
    <mergeCell ref="B217:G217"/>
    <mergeCell ref="H217:K219"/>
    <mergeCell ref="L217:L219"/>
    <mergeCell ref="M217:Q218"/>
    <mergeCell ref="R217:Z218"/>
    <mergeCell ref="AC217:AK217"/>
    <mergeCell ref="B218:G218"/>
    <mergeCell ref="AC218:AG218"/>
    <mergeCell ref="AH218:AK218"/>
    <mergeCell ref="C219:F219"/>
    <mergeCell ref="B214:G215"/>
    <mergeCell ref="H214:X215"/>
    <mergeCell ref="Y215:AD215"/>
    <mergeCell ref="AG215:AI215"/>
    <mergeCell ref="AJ215:AK215"/>
    <mergeCell ref="AL215:AN215"/>
    <mergeCell ref="AL211:AN211"/>
    <mergeCell ref="B212:C212"/>
    <mergeCell ref="D212:L212"/>
    <mergeCell ref="M212:N212"/>
    <mergeCell ref="O212:R212"/>
    <mergeCell ref="S212:X212"/>
    <mergeCell ref="Y212:AB212"/>
    <mergeCell ref="AC212:AF212"/>
    <mergeCell ref="AH212:AI212"/>
    <mergeCell ref="AJ212:AK212"/>
    <mergeCell ref="D211:L211"/>
    <mergeCell ref="M211:N211"/>
    <mergeCell ref="O211:R211"/>
    <mergeCell ref="S211:X211"/>
    <mergeCell ref="Y211:AB211"/>
    <mergeCell ref="AC211:AF211"/>
    <mergeCell ref="AH211:AI211"/>
    <mergeCell ref="AJ211:AK211"/>
    <mergeCell ref="AL212:AN212"/>
    <mergeCell ref="AH209:AI209"/>
    <mergeCell ref="AJ209:AK209"/>
    <mergeCell ref="AL209:AN209"/>
    <mergeCell ref="D210:L210"/>
    <mergeCell ref="M210:N210"/>
    <mergeCell ref="O210:R210"/>
    <mergeCell ref="S210:X210"/>
    <mergeCell ref="Y210:AB210"/>
    <mergeCell ref="AC210:AF210"/>
    <mergeCell ref="AH210:AI210"/>
    <mergeCell ref="D209:L209"/>
    <mergeCell ref="M209:N209"/>
    <mergeCell ref="O209:R209"/>
    <mergeCell ref="S209:X209"/>
    <mergeCell ref="Y209:AB209"/>
    <mergeCell ref="AC209:AF209"/>
    <mergeCell ref="AJ210:AK210"/>
    <mergeCell ref="AL210:AN210"/>
    <mergeCell ref="D208:L208"/>
    <mergeCell ref="M208:N208"/>
    <mergeCell ref="O208:R208"/>
    <mergeCell ref="S208:X208"/>
    <mergeCell ref="Y208:AB208"/>
    <mergeCell ref="AC208:AF208"/>
    <mergeCell ref="AH208:AI208"/>
    <mergeCell ref="AJ208:AK208"/>
    <mergeCell ref="AL208:AN208"/>
    <mergeCell ref="D207:L207"/>
    <mergeCell ref="M207:N207"/>
    <mergeCell ref="O207:R207"/>
    <mergeCell ref="S207:X207"/>
    <mergeCell ref="Y207:AB207"/>
    <mergeCell ref="AC207:AF207"/>
    <mergeCell ref="AH207:AI207"/>
    <mergeCell ref="AJ207:AK207"/>
    <mergeCell ref="AL207:AN207"/>
    <mergeCell ref="AH205:AI205"/>
    <mergeCell ref="AJ205:AK205"/>
    <mergeCell ref="AL205:AN205"/>
    <mergeCell ref="D206:L206"/>
    <mergeCell ref="M206:N206"/>
    <mergeCell ref="O206:R206"/>
    <mergeCell ref="S206:X206"/>
    <mergeCell ref="Y206:AB206"/>
    <mergeCell ref="AC206:AF206"/>
    <mergeCell ref="AH206:AI206"/>
    <mergeCell ref="D205:L205"/>
    <mergeCell ref="M205:N205"/>
    <mergeCell ref="O205:R205"/>
    <mergeCell ref="S205:X205"/>
    <mergeCell ref="Y205:AB205"/>
    <mergeCell ref="AC205:AF205"/>
    <mergeCell ref="AJ206:AK206"/>
    <mergeCell ref="AL206:AN206"/>
    <mergeCell ref="D204:L204"/>
    <mergeCell ref="M204:N204"/>
    <mergeCell ref="O204:R204"/>
    <mergeCell ref="S204:X204"/>
    <mergeCell ref="Y204:AB204"/>
    <mergeCell ref="AC204:AF204"/>
    <mergeCell ref="AH204:AI204"/>
    <mergeCell ref="AJ204:AK204"/>
    <mergeCell ref="AL204:AN204"/>
    <mergeCell ref="D203:L203"/>
    <mergeCell ref="M203:N203"/>
    <mergeCell ref="O203:R203"/>
    <mergeCell ref="S203:X203"/>
    <mergeCell ref="Y203:AB203"/>
    <mergeCell ref="AC203:AF203"/>
    <mergeCell ref="AH203:AI203"/>
    <mergeCell ref="AJ203:AK203"/>
    <mergeCell ref="AL203:AN203"/>
    <mergeCell ref="AH201:AI201"/>
    <mergeCell ref="AJ201:AK201"/>
    <mergeCell ref="AL201:AN201"/>
    <mergeCell ref="D202:L202"/>
    <mergeCell ref="M202:N202"/>
    <mergeCell ref="O202:R202"/>
    <mergeCell ref="S202:X202"/>
    <mergeCell ref="Y202:AB202"/>
    <mergeCell ref="AC202:AF202"/>
    <mergeCell ref="AH202:AI202"/>
    <mergeCell ref="D201:L201"/>
    <mergeCell ref="M201:N201"/>
    <mergeCell ref="O201:R201"/>
    <mergeCell ref="S201:X201"/>
    <mergeCell ref="Y201:AB201"/>
    <mergeCell ref="AC201:AF201"/>
    <mergeCell ref="AJ202:AK202"/>
    <mergeCell ref="AL202:AN202"/>
    <mergeCell ref="D200:L200"/>
    <mergeCell ref="M200:N200"/>
    <mergeCell ref="O200:R200"/>
    <mergeCell ref="S200:X200"/>
    <mergeCell ref="Y200:AB200"/>
    <mergeCell ref="AC200:AF200"/>
    <mergeCell ref="AH200:AI200"/>
    <mergeCell ref="AJ200:AK200"/>
    <mergeCell ref="AL200:AN200"/>
    <mergeCell ref="D199:L199"/>
    <mergeCell ref="M199:N199"/>
    <mergeCell ref="O199:R199"/>
    <mergeCell ref="S199:X199"/>
    <mergeCell ref="Y199:AB199"/>
    <mergeCell ref="AC199:AF199"/>
    <mergeCell ref="AH199:AI199"/>
    <mergeCell ref="AJ199:AK199"/>
    <mergeCell ref="AL199:AN199"/>
    <mergeCell ref="AH197:AI197"/>
    <mergeCell ref="AJ197:AK197"/>
    <mergeCell ref="AL197:AN197"/>
    <mergeCell ref="D198:L198"/>
    <mergeCell ref="M198:N198"/>
    <mergeCell ref="O198:R198"/>
    <mergeCell ref="S198:X198"/>
    <mergeCell ref="Y198:AB198"/>
    <mergeCell ref="AC198:AF198"/>
    <mergeCell ref="AH198:AI198"/>
    <mergeCell ref="D197:L197"/>
    <mergeCell ref="M197:N197"/>
    <mergeCell ref="O197:R197"/>
    <mergeCell ref="S197:X197"/>
    <mergeCell ref="Y197:AB197"/>
    <mergeCell ref="AC197:AF197"/>
    <mergeCell ref="AJ198:AK198"/>
    <mergeCell ref="AL198:AN198"/>
    <mergeCell ref="D196:L196"/>
    <mergeCell ref="M196:N196"/>
    <mergeCell ref="O196:R196"/>
    <mergeCell ref="S196:X196"/>
    <mergeCell ref="Y196:AB196"/>
    <mergeCell ref="AC196:AF196"/>
    <mergeCell ref="AH196:AI196"/>
    <mergeCell ref="AJ196:AK196"/>
    <mergeCell ref="AL196:AN196"/>
    <mergeCell ref="D195:L195"/>
    <mergeCell ref="M195:N195"/>
    <mergeCell ref="O195:R195"/>
    <mergeCell ref="S195:X195"/>
    <mergeCell ref="Y195:AB195"/>
    <mergeCell ref="AC195:AF195"/>
    <mergeCell ref="AH195:AI195"/>
    <mergeCell ref="AJ195:AK195"/>
    <mergeCell ref="AL195:AN195"/>
    <mergeCell ref="AH193:AI193"/>
    <mergeCell ref="AJ193:AK193"/>
    <mergeCell ref="AL193:AN193"/>
    <mergeCell ref="D194:L194"/>
    <mergeCell ref="M194:N194"/>
    <mergeCell ref="O194:R194"/>
    <mergeCell ref="S194:X194"/>
    <mergeCell ref="Y194:AB194"/>
    <mergeCell ref="AC194:AF194"/>
    <mergeCell ref="AH194:AI194"/>
    <mergeCell ref="D193:L193"/>
    <mergeCell ref="M193:N193"/>
    <mergeCell ref="O193:R193"/>
    <mergeCell ref="S193:X193"/>
    <mergeCell ref="Y193:AB193"/>
    <mergeCell ref="AC193:AF193"/>
    <mergeCell ref="AJ194:AK194"/>
    <mergeCell ref="AL194:AN194"/>
    <mergeCell ref="D192:L192"/>
    <mergeCell ref="M192:N192"/>
    <mergeCell ref="O192:R192"/>
    <mergeCell ref="S192:X192"/>
    <mergeCell ref="Y192:AB192"/>
    <mergeCell ref="AC192:AF192"/>
    <mergeCell ref="AH192:AI192"/>
    <mergeCell ref="AJ192:AK192"/>
    <mergeCell ref="AL192:AN192"/>
    <mergeCell ref="D191:L191"/>
    <mergeCell ref="M191:N191"/>
    <mergeCell ref="O191:R191"/>
    <mergeCell ref="S191:X191"/>
    <mergeCell ref="Y191:AB191"/>
    <mergeCell ref="AC191:AF191"/>
    <mergeCell ref="AH191:AI191"/>
    <mergeCell ref="AJ191:AK191"/>
    <mergeCell ref="AL191:AN191"/>
    <mergeCell ref="D190:L190"/>
    <mergeCell ref="M190:N190"/>
    <mergeCell ref="O190:R190"/>
    <mergeCell ref="S190:X190"/>
    <mergeCell ref="Y190:AB190"/>
    <mergeCell ref="AC190:AF190"/>
    <mergeCell ref="AH190:AI190"/>
    <mergeCell ref="AJ190:AK190"/>
    <mergeCell ref="AL190:AN190"/>
    <mergeCell ref="AL189:AN189"/>
    <mergeCell ref="AN187:AO188"/>
    <mergeCell ref="AL187:AM188"/>
    <mergeCell ref="I186:U186"/>
    <mergeCell ref="B187:R188"/>
    <mergeCell ref="X187:Y188"/>
    <mergeCell ref="Z187:AC188"/>
    <mergeCell ref="AD187:AE188"/>
    <mergeCell ref="AF187:AI188"/>
    <mergeCell ref="AJ187:AJ188"/>
    <mergeCell ref="AK187:AK188"/>
    <mergeCell ref="D189:L189"/>
    <mergeCell ref="M189:N189"/>
    <mergeCell ref="O189:R189"/>
    <mergeCell ref="S189:X189"/>
    <mergeCell ref="Y189:AB189"/>
    <mergeCell ref="AC189:AF189"/>
    <mergeCell ref="AH189:AI189"/>
    <mergeCell ref="AJ189:AK189"/>
    <mergeCell ref="B183:H183"/>
    <mergeCell ref="I183:N183"/>
    <mergeCell ref="P183:T183"/>
    <mergeCell ref="V183:AE183"/>
    <mergeCell ref="B185:H185"/>
    <mergeCell ref="I185:K185"/>
    <mergeCell ref="M185:N185"/>
    <mergeCell ref="P185:T185"/>
    <mergeCell ref="V185:AE185"/>
    <mergeCell ref="W119:AN121"/>
    <mergeCell ref="X169:AN169"/>
    <mergeCell ref="B173:T173"/>
    <mergeCell ref="B177:H177"/>
    <mergeCell ref="I177:N177"/>
    <mergeCell ref="P177:W178"/>
    <mergeCell ref="X177:AC178"/>
    <mergeCell ref="AD177:AE178"/>
    <mergeCell ref="P180:W181"/>
    <mergeCell ref="X180:AC181"/>
    <mergeCell ref="AD180:AE181"/>
    <mergeCell ref="B181:H181"/>
    <mergeCell ref="I181:K181"/>
    <mergeCell ref="M181:N181"/>
    <mergeCell ref="AG177:AJ177"/>
    <mergeCell ref="AK177:AN177"/>
    <mergeCell ref="I178:N178"/>
    <mergeCell ref="B179:H179"/>
    <mergeCell ref="I179:K179"/>
    <mergeCell ref="M179:N179"/>
    <mergeCell ref="P179:AE179"/>
    <mergeCell ref="Y173:AD173"/>
    <mergeCell ref="AG114:AH114"/>
    <mergeCell ref="AI114:AJ114"/>
    <mergeCell ref="AK114:AM114"/>
    <mergeCell ref="B115:G115"/>
    <mergeCell ref="H115:K115"/>
    <mergeCell ref="M115:Q115"/>
    <mergeCell ref="R115:V115"/>
    <mergeCell ref="W115:AB115"/>
    <mergeCell ref="AC115:AE115"/>
    <mergeCell ref="AG115:AH115"/>
    <mergeCell ref="B114:G114"/>
    <mergeCell ref="H114:K114"/>
    <mergeCell ref="M114:Q114"/>
    <mergeCell ref="R114:V114"/>
    <mergeCell ref="W114:AB114"/>
    <mergeCell ref="AC114:AE114"/>
    <mergeCell ref="AI115:AJ115"/>
    <mergeCell ref="AK115:AM115"/>
    <mergeCell ref="B113:G113"/>
    <mergeCell ref="H113:K113"/>
    <mergeCell ref="M113:Q113"/>
    <mergeCell ref="R113:V113"/>
    <mergeCell ref="W113:AB113"/>
    <mergeCell ref="AC113:AE113"/>
    <mergeCell ref="AG113:AH113"/>
    <mergeCell ref="AI113:AJ113"/>
    <mergeCell ref="AK113:AM113"/>
    <mergeCell ref="B112:G112"/>
    <mergeCell ref="H112:K112"/>
    <mergeCell ref="M112:Q112"/>
    <mergeCell ref="R112:V112"/>
    <mergeCell ref="W112:AB112"/>
    <mergeCell ref="AC112:AE112"/>
    <mergeCell ref="AG112:AH112"/>
    <mergeCell ref="AI112:AJ112"/>
    <mergeCell ref="AK112:AM112"/>
    <mergeCell ref="B111:G111"/>
    <mergeCell ref="H111:K111"/>
    <mergeCell ref="M111:Q111"/>
    <mergeCell ref="R111:V111"/>
    <mergeCell ref="W111:AB111"/>
    <mergeCell ref="AC111:AE111"/>
    <mergeCell ref="AG111:AH111"/>
    <mergeCell ref="AI111:AJ111"/>
    <mergeCell ref="AK111:AM111"/>
    <mergeCell ref="AG108:AN108"/>
    <mergeCell ref="B109:G109"/>
    <mergeCell ref="AG109:AJ109"/>
    <mergeCell ref="AK109:AN109"/>
    <mergeCell ref="C110:F110"/>
    <mergeCell ref="M110:Q110"/>
    <mergeCell ref="R110:V110"/>
    <mergeCell ref="W110:AB110"/>
    <mergeCell ref="AC110:AE110"/>
    <mergeCell ref="AG110:AH110"/>
    <mergeCell ref="AI110:AJ110"/>
    <mergeCell ref="AK110:AM110"/>
    <mergeCell ref="C106:L106"/>
    <mergeCell ref="M106:Q106"/>
    <mergeCell ref="B108:G108"/>
    <mergeCell ref="H108:K110"/>
    <mergeCell ref="L108:L110"/>
    <mergeCell ref="M108:V109"/>
    <mergeCell ref="C102:L102"/>
    <mergeCell ref="M102:Q102"/>
    <mergeCell ref="R102:U102"/>
    <mergeCell ref="V102:AC102"/>
    <mergeCell ref="C104:L104"/>
    <mergeCell ref="M104:Q104"/>
    <mergeCell ref="W108:AE109"/>
    <mergeCell ref="C98:L98"/>
    <mergeCell ref="M98:Q98"/>
    <mergeCell ref="R98:U98"/>
    <mergeCell ref="V98:AC98"/>
    <mergeCell ref="C100:L100"/>
    <mergeCell ref="M100:Q100"/>
    <mergeCell ref="R100:U100"/>
    <mergeCell ref="V100:AC100"/>
    <mergeCell ref="AL92:AN92"/>
    <mergeCell ref="AS92:AT92"/>
    <mergeCell ref="B94:G94"/>
    <mergeCell ref="H94:X94"/>
    <mergeCell ref="AJ94:AK94"/>
    <mergeCell ref="AL94:AN94"/>
    <mergeCell ref="AS91:AT91"/>
    <mergeCell ref="B92:C92"/>
    <mergeCell ref="D92:L92"/>
    <mergeCell ref="M92:N92"/>
    <mergeCell ref="O92:R92"/>
    <mergeCell ref="S92:Y92"/>
    <mergeCell ref="Z92:AD92"/>
    <mergeCell ref="AE92:AG92"/>
    <mergeCell ref="AH92:AI92"/>
    <mergeCell ref="AJ92:AK92"/>
    <mergeCell ref="D91:L91"/>
    <mergeCell ref="M91:N91"/>
    <mergeCell ref="O91:R91"/>
    <mergeCell ref="S91:Y91"/>
    <mergeCell ref="Z91:AD91"/>
    <mergeCell ref="AE91:AG91"/>
    <mergeCell ref="AH91:AI91"/>
    <mergeCell ref="AJ91:AK91"/>
    <mergeCell ref="AL91:AN91"/>
    <mergeCell ref="AS89:AT89"/>
    <mergeCell ref="D90:L90"/>
    <mergeCell ref="M90:N90"/>
    <mergeCell ref="O90:R90"/>
    <mergeCell ref="S90:Y90"/>
    <mergeCell ref="Z90:AD90"/>
    <mergeCell ref="AE90:AG90"/>
    <mergeCell ref="AH90:AI90"/>
    <mergeCell ref="AJ90:AK90"/>
    <mergeCell ref="AL90:AN90"/>
    <mergeCell ref="AS90:AT90"/>
    <mergeCell ref="D89:L89"/>
    <mergeCell ref="M89:N89"/>
    <mergeCell ref="O89:R89"/>
    <mergeCell ref="S89:Y89"/>
    <mergeCell ref="Z89:AD89"/>
    <mergeCell ref="AE89:AG89"/>
    <mergeCell ref="AH89:AI89"/>
    <mergeCell ref="AJ89:AK89"/>
    <mergeCell ref="AL89:AN89"/>
    <mergeCell ref="AS87:AT87"/>
    <mergeCell ref="D88:L88"/>
    <mergeCell ref="M88:N88"/>
    <mergeCell ref="O88:R88"/>
    <mergeCell ref="S88:Y88"/>
    <mergeCell ref="Z88:AD88"/>
    <mergeCell ref="AE88:AG88"/>
    <mergeCell ref="AH88:AI88"/>
    <mergeCell ref="AJ88:AK88"/>
    <mergeCell ref="AL88:AN88"/>
    <mergeCell ref="AS88:AT88"/>
    <mergeCell ref="D87:L87"/>
    <mergeCell ref="M87:N87"/>
    <mergeCell ref="O87:R87"/>
    <mergeCell ref="S87:Y87"/>
    <mergeCell ref="Z87:AD87"/>
    <mergeCell ref="AE87:AG87"/>
    <mergeCell ref="AH87:AI87"/>
    <mergeCell ref="AJ87:AK87"/>
    <mergeCell ref="AL87:AN87"/>
    <mergeCell ref="AS85:AT85"/>
    <mergeCell ref="D86:L86"/>
    <mergeCell ref="M86:N86"/>
    <mergeCell ref="O86:R86"/>
    <mergeCell ref="S86:Y86"/>
    <mergeCell ref="Z86:AD86"/>
    <mergeCell ref="AE86:AG86"/>
    <mergeCell ref="AH86:AI86"/>
    <mergeCell ref="AJ86:AK86"/>
    <mergeCell ref="AL86:AN86"/>
    <mergeCell ref="AS86:AT86"/>
    <mergeCell ref="D85:L85"/>
    <mergeCell ref="M85:N85"/>
    <mergeCell ref="O85:R85"/>
    <mergeCell ref="S85:Y85"/>
    <mergeCell ref="Z85:AD85"/>
    <mergeCell ref="AE85:AG85"/>
    <mergeCell ref="AH85:AI85"/>
    <mergeCell ref="AJ85:AK85"/>
    <mergeCell ref="AL85:AN85"/>
    <mergeCell ref="AS83:AT83"/>
    <mergeCell ref="D84:L84"/>
    <mergeCell ref="M84:N84"/>
    <mergeCell ref="O84:R84"/>
    <mergeCell ref="S84:Y84"/>
    <mergeCell ref="Z84:AD84"/>
    <mergeCell ref="AE84:AG84"/>
    <mergeCell ref="AH84:AI84"/>
    <mergeCell ref="AJ84:AK84"/>
    <mergeCell ref="AL84:AN84"/>
    <mergeCell ref="AS84:AT84"/>
    <mergeCell ref="D83:L83"/>
    <mergeCell ref="M83:N83"/>
    <mergeCell ref="O83:R83"/>
    <mergeCell ref="S83:Y83"/>
    <mergeCell ref="Z83:AD83"/>
    <mergeCell ref="AE83:AG83"/>
    <mergeCell ref="AH83:AI83"/>
    <mergeCell ref="AJ83:AK83"/>
    <mergeCell ref="AL83:AN83"/>
    <mergeCell ref="AS81:AT81"/>
    <mergeCell ref="D82:L82"/>
    <mergeCell ref="M82:N82"/>
    <mergeCell ref="O82:R82"/>
    <mergeCell ref="S82:Y82"/>
    <mergeCell ref="Z82:AD82"/>
    <mergeCell ref="AE82:AG82"/>
    <mergeCell ref="AH82:AI82"/>
    <mergeCell ref="AJ82:AK82"/>
    <mergeCell ref="AL82:AN82"/>
    <mergeCell ref="AS82:AT82"/>
    <mergeCell ref="D81:L81"/>
    <mergeCell ref="M81:N81"/>
    <mergeCell ref="O81:R81"/>
    <mergeCell ref="S81:Y81"/>
    <mergeCell ref="Z81:AD81"/>
    <mergeCell ref="AE81:AG81"/>
    <mergeCell ref="AH81:AI81"/>
    <mergeCell ref="AJ81:AK81"/>
    <mergeCell ref="AL81:AN81"/>
    <mergeCell ref="AS79:AT79"/>
    <mergeCell ref="D80:L80"/>
    <mergeCell ref="M80:N80"/>
    <mergeCell ref="O80:R80"/>
    <mergeCell ref="S80:Y80"/>
    <mergeCell ref="Z80:AD80"/>
    <mergeCell ref="AE80:AG80"/>
    <mergeCell ref="AH80:AI80"/>
    <mergeCell ref="AJ80:AK80"/>
    <mergeCell ref="AL80:AN80"/>
    <mergeCell ref="AS80:AT80"/>
    <mergeCell ref="D79:L79"/>
    <mergeCell ref="M79:N79"/>
    <mergeCell ref="O79:R79"/>
    <mergeCell ref="S79:Y79"/>
    <mergeCell ref="Z79:AD79"/>
    <mergeCell ref="AE79:AG79"/>
    <mergeCell ref="AH79:AI79"/>
    <mergeCell ref="AJ79:AK79"/>
    <mergeCell ref="AL79:AN79"/>
    <mergeCell ref="AS77:AT77"/>
    <mergeCell ref="D78:L78"/>
    <mergeCell ref="M78:N78"/>
    <mergeCell ref="O78:R78"/>
    <mergeCell ref="S78:Y78"/>
    <mergeCell ref="Z78:AD78"/>
    <mergeCell ref="AE78:AG78"/>
    <mergeCell ref="AH78:AI78"/>
    <mergeCell ref="AJ78:AK78"/>
    <mergeCell ref="AL78:AN78"/>
    <mergeCell ref="AS78:AT78"/>
    <mergeCell ref="D77:L77"/>
    <mergeCell ref="M77:N77"/>
    <mergeCell ref="O77:R77"/>
    <mergeCell ref="S77:Y77"/>
    <mergeCell ref="Z77:AD77"/>
    <mergeCell ref="AE77:AG77"/>
    <mergeCell ref="AH77:AI77"/>
    <mergeCell ref="AJ77:AK77"/>
    <mergeCell ref="AL77:AN77"/>
    <mergeCell ref="AS75:AT75"/>
    <mergeCell ref="D76:L76"/>
    <mergeCell ref="M76:N76"/>
    <mergeCell ref="O76:R76"/>
    <mergeCell ref="S76:Y76"/>
    <mergeCell ref="Z76:AD76"/>
    <mergeCell ref="AE76:AG76"/>
    <mergeCell ref="AH76:AI76"/>
    <mergeCell ref="AJ76:AK76"/>
    <mergeCell ref="AL76:AN76"/>
    <mergeCell ref="AS76:AT76"/>
    <mergeCell ref="D75:L75"/>
    <mergeCell ref="M75:N75"/>
    <mergeCell ref="O75:R75"/>
    <mergeCell ref="S75:Y75"/>
    <mergeCell ref="Z75:AD75"/>
    <mergeCell ref="AE75:AG75"/>
    <mergeCell ref="AH75:AI75"/>
    <mergeCell ref="AJ75:AK75"/>
    <mergeCell ref="AL75:AN75"/>
    <mergeCell ref="AS73:AT73"/>
    <mergeCell ref="D74:L74"/>
    <mergeCell ref="M74:N74"/>
    <mergeCell ref="O74:R74"/>
    <mergeCell ref="S74:Y74"/>
    <mergeCell ref="Z74:AD74"/>
    <mergeCell ref="AE74:AG74"/>
    <mergeCell ref="AH74:AI74"/>
    <mergeCell ref="AJ74:AK74"/>
    <mergeCell ref="AL74:AN74"/>
    <mergeCell ref="AS74:AT74"/>
    <mergeCell ref="D73:L73"/>
    <mergeCell ref="M73:N73"/>
    <mergeCell ref="O73:R73"/>
    <mergeCell ref="S73:Y73"/>
    <mergeCell ref="Z73:AD73"/>
    <mergeCell ref="AE73:AG73"/>
    <mergeCell ref="AH73:AI73"/>
    <mergeCell ref="AJ73:AK73"/>
    <mergeCell ref="AL73:AN73"/>
    <mergeCell ref="AS71:AT71"/>
    <mergeCell ref="D72:L72"/>
    <mergeCell ref="M72:N72"/>
    <mergeCell ref="O72:R72"/>
    <mergeCell ref="S72:Y72"/>
    <mergeCell ref="Z72:AD72"/>
    <mergeCell ref="AE72:AG72"/>
    <mergeCell ref="AH72:AI72"/>
    <mergeCell ref="AJ72:AK72"/>
    <mergeCell ref="AL72:AN72"/>
    <mergeCell ref="AS72:AT72"/>
    <mergeCell ref="D71:L71"/>
    <mergeCell ref="M71:N71"/>
    <mergeCell ref="O71:R71"/>
    <mergeCell ref="S71:Y71"/>
    <mergeCell ref="Z71:AD71"/>
    <mergeCell ref="AE71:AG71"/>
    <mergeCell ref="AH71:AI71"/>
    <mergeCell ref="AJ71:AK71"/>
    <mergeCell ref="AL71:AN71"/>
    <mergeCell ref="AS68:AT69"/>
    <mergeCell ref="D70:L70"/>
    <mergeCell ref="M70:N70"/>
    <mergeCell ref="O70:R70"/>
    <mergeCell ref="S70:Y70"/>
    <mergeCell ref="Z70:AD70"/>
    <mergeCell ref="AE70:AG70"/>
    <mergeCell ref="AH70:AI70"/>
    <mergeCell ref="AJ70:AK70"/>
    <mergeCell ref="AL70:AN70"/>
    <mergeCell ref="S68:Y69"/>
    <mergeCell ref="Z68:AD69"/>
    <mergeCell ref="AE68:AG69"/>
    <mergeCell ref="AH68:AI69"/>
    <mergeCell ref="AJ68:AK69"/>
    <mergeCell ref="AL68:AN69"/>
    <mergeCell ref="AS70:AT70"/>
    <mergeCell ref="AO68:AO69"/>
    <mergeCell ref="B63:AN63"/>
    <mergeCell ref="C65:U65"/>
    <mergeCell ref="V65:Y65"/>
    <mergeCell ref="Z65:AD65"/>
    <mergeCell ref="AE65:AG65"/>
    <mergeCell ref="B68:B69"/>
    <mergeCell ref="C68:C69"/>
    <mergeCell ref="D68:L69"/>
    <mergeCell ref="M68:N69"/>
    <mergeCell ref="O68:R69"/>
    <mergeCell ref="AE57:AG57"/>
    <mergeCell ref="C59:Q59"/>
    <mergeCell ref="S59:AA59"/>
    <mergeCell ref="AD59:AG59"/>
    <mergeCell ref="C61:Q61"/>
    <mergeCell ref="R61:AG61"/>
    <mergeCell ref="C53:Q53"/>
    <mergeCell ref="R53:AD53"/>
    <mergeCell ref="C55:Q55"/>
    <mergeCell ref="R55:AD55"/>
    <mergeCell ref="C57:Q57"/>
    <mergeCell ref="R57:Y57"/>
    <mergeCell ref="Z57:AD57"/>
    <mergeCell ref="C49:Q49"/>
    <mergeCell ref="R49:AD49"/>
    <mergeCell ref="AE49:AF49"/>
    <mergeCell ref="AK49:AL49"/>
    <mergeCell ref="C51:Q51"/>
    <mergeCell ref="R51:AD51"/>
    <mergeCell ref="AE51:AF51"/>
    <mergeCell ref="C39:Q39"/>
    <mergeCell ref="R39:AD39"/>
    <mergeCell ref="R41:AD41"/>
    <mergeCell ref="A43:AE43"/>
    <mergeCell ref="A45:AE45"/>
    <mergeCell ref="B47:AG47"/>
    <mergeCell ref="C32:Q32"/>
    <mergeCell ref="R32:AD32"/>
    <mergeCell ref="C35:Q35"/>
    <mergeCell ref="R35:AD35"/>
    <mergeCell ref="C37:Q37"/>
    <mergeCell ref="R37:AD37"/>
    <mergeCell ref="C26:Q26"/>
    <mergeCell ref="R26:AD26"/>
    <mergeCell ref="C28:Q28"/>
    <mergeCell ref="R28:AD28"/>
    <mergeCell ref="C30:Q30"/>
    <mergeCell ref="R30:AD30"/>
    <mergeCell ref="C18:Q18"/>
    <mergeCell ref="R18:AD18"/>
    <mergeCell ref="C22:Q22"/>
    <mergeCell ref="R22:AB22"/>
    <mergeCell ref="C24:Q24"/>
    <mergeCell ref="R24:AB24"/>
    <mergeCell ref="R13:AD13"/>
    <mergeCell ref="C14:Q14"/>
    <mergeCell ref="R14:AD14"/>
    <mergeCell ref="R15:AD15"/>
    <mergeCell ref="C16:Q16"/>
    <mergeCell ref="R16:AD16"/>
    <mergeCell ref="R9:AD9"/>
    <mergeCell ref="C10:Q10"/>
    <mergeCell ref="R10:AD10"/>
    <mergeCell ref="R11:AD11"/>
    <mergeCell ref="C12:Q12"/>
    <mergeCell ref="R12:AD12"/>
    <mergeCell ref="B2:AD2"/>
    <mergeCell ref="B4:AD4"/>
    <mergeCell ref="AG4:AJ5"/>
    <mergeCell ref="R6:AD6"/>
    <mergeCell ref="C8:Q8"/>
    <mergeCell ref="R8:AD8"/>
  </mergeCells>
  <conditionalFormatting sqref="R51 AE51 AG51:AN51">
    <cfRule type="containsText" dxfId="8" priority="2" stopIfTrue="1" operator="containsText" text="יש להזין סוג החשבון">
      <formula>NOT(ISERROR(SEARCH("יש להזין סוג החשבון",R51)))</formula>
    </cfRule>
    <cfRule type="expression" dxfId="7" priority="3" stopIfTrue="1">
      <formula>LEFT(R51,19)="יש להזין סוג החשבון"</formula>
    </cfRule>
  </conditionalFormatting>
  <conditionalFormatting sqref="M100:O100 R61 V104 R41 AH61:AN61">
    <cfRule type="containsText" dxfId="6" priority="1" stopIfTrue="1" operator="containsText" text="יש">
      <formula>NOT(ISERROR(SEARCH("יש",M41)))</formula>
    </cfRule>
  </conditionalFormatting>
  <printOptions horizontalCentered="1" verticalCentered="1"/>
  <pageMargins left="0" right="0.59055118110236227" top="0" bottom="0" header="0" footer="0.19685039370078741"/>
  <pageSetup paperSize="9" scale="58" orientation="landscape" r:id="rId1"/>
  <headerFooter alignWithMargins="0">
    <oddHeader>&amp;L&amp;D</oddHeader>
  </headerFooter>
  <rowBreaks count="2" manualBreakCount="2">
    <brk id="115" max="16383" man="1"/>
    <brk id="16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גיליון1!$B$2:$B$9</xm:f>
          </x14:formula1>
          <xm:sqref>R51:AD51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518"/>
  <sheetViews>
    <sheetView showGridLines="0" rightToLeft="1" zoomScaleNormal="100" workbookViewId="0">
      <selection activeCell="A228" sqref="A228"/>
    </sheetView>
  </sheetViews>
  <sheetFormatPr defaultColWidth="9.140625" defaultRowHeight="12.75" x14ac:dyDescent="0.2"/>
  <cols>
    <col min="1" max="1" width="3" style="3" customWidth="1"/>
    <col min="2" max="2" width="5.5703125" style="3" customWidth="1"/>
    <col min="3" max="3" width="9.42578125" style="3" customWidth="1"/>
    <col min="4" max="7" width="2.28515625" style="3" customWidth="1"/>
    <col min="8" max="9" width="3.28515625" style="3" customWidth="1"/>
    <col min="10" max="10" width="2.28515625" style="3" customWidth="1"/>
    <col min="11" max="11" width="11.85546875" style="3" customWidth="1"/>
    <col min="12" max="12" width="7.85546875" style="3" customWidth="1"/>
    <col min="13" max="13" width="9" style="3" customWidth="1"/>
    <col min="14" max="14" width="11.28515625" style="3" customWidth="1"/>
    <col min="15" max="15" width="2.7109375" style="3" customWidth="1"/>
    <col min="16" max="16" width="1.140625" style="3" customWidth="1"/>
    <col min="17" max="17" width="12.140625" style="3" customWidth="1"/>
    <col min="18" max="19" width="2.140625" style="3" customWidth="1"/>
    <col min="20" max="20" width="9.42578125" style="3" customWidth="1"/>
    <col min="21" max="21" width="12.85546875" style="3" hidden="1" customWidth="1"/>
    <col min="22" max="22" width="0.28515625" style="3" customWidth="1"/>
    <col min="23" max="23" width="2.5703125" style="3" customWidth="1"/>
    <col min="24" max="24" width="4.140625" style="3" customWidth="1"/>
    <col min="25" max="25" width="3.85546875" style="3" customWidth="1"/>
    <col min="26" max="26" width="6.7109375" style="3" customWidth="1"/>
    <col min="27" max="27" width="2.5703125" style="3" customWidth="1"/>
    <col min="28" max="28" width="4.5703125" style="3" customWidth="1"/>
    <col min="29" max="29" width="0.85546875" style="3" customWidth="1"/>
    <col min="30" max="30" width="7.42578125" style="3" customWidth="1"/>
    <col min="31" max="31" width="6.28515625" style="3" customWidth="1"/>
    <col min="32" max="32" width="4.42578125" style="3" customWidth="1"/>
    <col min="33" max="33" width="16" style="3" customWidth="1"/>
    <col min="34" max="34" width="10.7109375" style="3" customWidth="1"/>
    <col min="35" max="35" width="10.42578125" style="8" customWidth="1"/>
    <col min="36" max="36" width="3.5703125" style="8" customWidth="1"/>
    <col min="37" max="37" width="12.5703125" style="3" customWidth="1"/>
    <col min="38" max="38" width="4.7109375" style="3" customWidth="1"/>
    <col min="39" max="39" width="7.7109375" style="3" customWidth="1"/>
    <col min="40" max="40" width="7.42578125" style="3" customWidth="1"/>
    <col min="41" max="41" width="15.5703125" style="2" customWidth="1"/>
    <col min="42" max="44" width="9.140625" style="2" customWidth="1"/>
    <col min="45" max="46" width="9.140625" style="2" hidden="1" customWidth="1"/>
    <col min="47" max="69" width="9.140625" style="2" customWidth="1"/>
    <col min="70" max="16384" width="9.140625" style="2"/>
  </cols>
  <sheetData>
    <row r="1" spans="1:40" s="3" customFormat="1" x14ac:dyDescent="0.2">
      <c r="AI1" s="8"/>
      <c r="AJ1" s="8"/>
    </row>
    <row r="2" spans="1:40" s="3" customFormat="1" ht="14.25" x14ac:dyDescent="0.2">
      <c r="A2" s="2"/>
      <c r="B2" s="763" t="str">
        <f>'שורות 21-1'!B2:AD2</f>
        <v>טופס 23.010 חשבון לחישוב שכ"ט לפי % בלבד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  <c r="Y2" s="764"/>
      <c r="Z2" s="764"/>
      <c r="AA2" s="764"/>
      <c r="AB2" s="764"/>
      <c r="AC2" s="764"/>
      <c r="AD2" s="765"/>
      <c r="AE2" s="2"/>
      <c r="AF2" s="2"/>
      <c r="AG2" s="28" t="s">
        <v>169</v>
      </c>
      <c r="AH2" s="28"/>
      <c r="AI2" s="28"/>
      <c r="AJ2" s="28"/>
      <c r="AK2" s="28"/>
      <c r="AL2" s="28"/>
      <c r="AM2" s="28"/>
      <c r="AN2" s="28"/>
    </row>
    <row r="3" spans="1:40" s="3" customForma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16"/>
      <c r="AJ3" s="16"/>
      <c r="AK3" s="2"/>
      <c r="AL3" s="2"/>
      <c r="AM3" s="2"/>
      <c r="AN3" s="2"/>
    </row>
    <row r="4" spans="1:40" s="3" customFormat="1" ht="21" customHeight="1" x14ac:dyDescent="0.2">
      <c r="A4" s="2"/>
      <c r="B4" s="766" t="s">
        <v>84</v>
      </c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29"/>
      <c r="AF4" s="29"/>
      <c r="AG4" s="419"/>
      <c r="AH4" s="419"/>
      <c r="AI4" s="419"/>
      <c r="AJ4" s="419"/>
      <c r="AK4" s="372"/>
      <c r="AL4" s="372"/>
      <c r="AM4" s="372"/>
      <c r="AN4" s="372"/>
    </row>
    <row r="5" spans="1:40" s="3" customFormat="1" ht="13.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23"/>
      <c r="AF5" s="123"/>
      <c r="AG5" s="419"/>
      <c r="AH5" s="419"/>
      <c r="AI5" s="419"/>
      <c r="AJ5" s="419"/>
      <c r="AK5" s="372"/>
      <c r="AL5" s="372"/>
      <c r="AM5" s="372"/>
      <c r="AN5" s="372"/>
    </row>
    <row r="6" spans="1:40" s="3" customFormat="1" ht="13.5" thickBot="1" x14ac:dyDescent="0.25">
      <c r="A6" s="2"/>
      <c r="B6" s="30" t="s">
        <v>116</v>
      </c>
      <c r="C6" s="30" t="s">
        <v>45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767" t="s">
        <v>55</v>
      </c>
      <c r="S6" s="768"/>
      <c r="T6" s="768"/>
      <c r="U6" s="768"/>
      <c r="V6" s="768"/>
      <c r="W6" s="768"/>
      <c r="X6" s="768"/>
      <c r="Y6" s="768"/>
      <c r="Z6" s="768"/>
      <c r="AA6" s="768"/>
      <c r="AB6" s="768"/>
      <c r="AC6" s="768"/>
      <c r="AD6" s="769"/>
      <c r="AE6" s="31"/>
      <c r="AF6" s="32"/>
      <c r="AG6" s="32"/>
      <c r="AH6" s="32"/>
      <c r="AI6" s="33"/>
      <c r="AJ6" s="33"/>
      <c r="AK6" s="32"/>
      <c r="AL6" s="32"/>
      <c r="AM6" s="32"/>
      <c r="AN6" s="123"/>
    </row>
    <row r="7" spans="1:40" s="3" customFormat="1" ht="7.5" customHeight="1" x14ac:dyDescent="0.2">
      <c r="A7" s="2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2"/>
      <c r="AF7" s="32"/>
      <c r="AG7" s="32"/>
      <c r="AH7" s="32"/>
      <c r="AI7" s="33"/>
      <c r="AJ7" s="33"/>
      <c r="AK7" s="32"/>
      <c r="AL7" s="123"/>
      <c r="AM7" s="123"/>
      <c r="AN7" s="123"/>
    </row>
    <row r="8" spans="1:40" s="3" customFormat="1" x14ac:dyDescent="0.2">
      <c r="A8" s="2"/>
      <c r="B8" s="36" t="s">
        <v>89</v>
      </c>
      <c r="C8" s="437" t="s">
        <v>54</v>
      </c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9"/>
      <c r="R8" s="770">
        <f>'שורות 21-1'!R8:AD8</f>
        <v>0</v>
      </c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71"/>
      <c r="AE8" s="13" t="s">
        <v>79</v>
      </c>
      <c r="AF8" s="15"/>
      <c r="AG8" s="15"/>
      <c r="AH8" s="15"/>
      <c r="AI8" s="26">
        <f>IF(ISBLANK(R8),0,1)</f>
        <v>1</v>
      </c>
      <c r="AJ8" s="26"/>
      <c r="AK8" s="37"/>
      <c r="AL8" s="37"/>
      <c r="AM8" s="37"/>
      <c r="AN8" s="37"/>
    </row>
    <row r="9" spans="1:40" s="3" customFormat="1" ht="7.5" customHeight="1" x14ac:dyDescent="0.2">
      <c r="A9" s="2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44"/>
      <c r="S9" s="744"/>
      <c r="T9" s="744"/>
      <c r="U9" s="744"/>
      <c r="V9" s="744"/>
      <c r="W9" s="744"/>
      <c r="X9" s="744"/>
      <c r="Y9" s="744"/>
      <c r="Z9" s="744"/>
      <c r="AA9" s="744"/>
      <c r="AB9" s="744"/>
      <c r="AC9" s="744"/>
      <c r="AD9" s="744"/>
      <c r="AE9" s="13"/>
      <c r="AF9" s="15"/>
      <c r="AG9" s="15"/>
      <c r="AH9" s="15"/>
      <c r="AI9" s="26"/>
      <c r="AJ9" s="26"/>
      <c r="AK9" s="40"/>
      <c r="AL9" s="23"/>
      <c r="AM9" s="23"/>
      <c r="AN9" s="23"/>
    </row>
    <row r="10" spans="1:40" s="3" customFormat="1" x14ac:dyDescent="0.2">
      <c r="A10" s="2"/>
      <c r="B10" s="38" t="s">
        <v>90</v>
      </c>
      <c r="C10" s="437" t="s">
        <v>56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9"/>
      <c r="R10" s="770">
        <f>'שורות 21-1'!R10:AD10</f>
        <v>0</v>
      </c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71"/>
      <c r="AE10" s="13" t="s">
        <v>79</v>
      </c>
      <c r="AF10" s="15"/>
      <c r="AG10" s="15"/>
      <c r="AH10" s="15"/>
      <c r="AI10" s="26">
        <f>IF(ISBLANK(R10),0,1)</f>
        <v>1</v>
      </c>
      <c r="AJ10" s="26"/>
      <c r="AK10" s="41"/>
      <c r="AL10" s="41"/>
      <c r="AM10" s="41"/>
      <c r="AN10" s="41"/>
    </row>
    <row r="11" spans="1:40" s="3" customFormat="1" ht="7.5" customHeight="1" x14ac:dyDescent="0.2">
      <c r="A11" s="2"/>
      <c r="B11" s="38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3"/>
      <c r="AF11" s="15"/>
      <c r="AG11" s="15"/>
      <c r="AH11" s="15"/>
      <c r="AI11" s="26"/>
      <c r="AJ11" s="26"/>
      <c r="AK11" s="40"/>
      <c r="AL11" s="23"/>
      <c r="AM11" s="23"/>
      <c r="AN11" s="23"/>
    </row>
    <row r="12" spans="1:40" s="3" customFormat="1" x14ac:dyDescent="0.2">
      <c r="A12" s="2"/>
      <c r="B12" s="38" t="s">
        <v>92</v>
      </c>
      <c r="C12" s="437" t="s">
        <v>100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9"/>
      <c r="R12" s="793">
        <f>'שורות 21-1'!R12:AD12</f>
        <v>0</v>
      </c>
      <c r="S12" s="794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5"/>
      <c r="AE12" s="13" t="s">
        <v>79</v>
      </c>
      <c r="AF12" s="15"/>
      <c r="AG12" s="15"/>
      <c r="AH12" s="15"/>
      <c r="AI12" s="26">
        <f>IF(ISBLANK(R12),0,1)</f>
        <v>1</v>
      </c>
      <c r="AJ12" s="26"/>
      <c r="AK12" s="41"/>
      <c r="AL12" s="41"/>
      <c r="AM12" s="41"/>
      <c r="AN12" s="41"/>
    </row>
    <row r="13" spans="1:40" s="3" customFormat="1" ht="7.5" customHeight="1" x14ac:dyDescent="0.2">
      <c r="A13" s="2"/>
      <c r="B13" s="38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744"/>
      <c r="S13" s="744"/>
      <c r="T13" s="744"/>
      <c r="U13" s="744"/>
      <c r="V13" s="744"/>
      <c r="W13" s="744"/>
      <c r="X13" s="744"/>
      <c r="Y13" s="744"/>
      <c r="Z13" s="744"/>
      <c r="AA13" s="744"/>
      <c r="AB13" s="744"/>
      <c r="AC13" s="744"/>
      <c r="AD13" s="744"/>
      <c r="AE13" s="13"/>
      <c r="AF13" s="15"/>
      <c r="AG13" s="15"/>
      <c r="AH13" s="15"/>
      <c r="AI13" s="26"/>
      <c r="AJ13" s="26"/>
      <c r="AK13" s="40"/>
      <c r="AL13" s="23"/>
      <c r="AM13" s="23"/>
      <c r="AN13" s="23"/>
    </row>
    <row r="14" spans="1:40" s="3" customFormat="1" x14ac:dyDescent="0.2">
      <c r="A14" s="2"/>
      <c r="B14" s="38" t="s">
        <v>93</v>
      </c>
      <c r="C14" s="437" t="s">
        <v>114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9"/>
      <c r="R14" s="770">
        <f>'שורות 21-1'!R14:AD14</f>
        <v>0</v>
      </c>
      <c r="S14" s="749"/>
      <c r="T14" s="749"/>
      <c r="U14" s="749"/>
      <c r="V14" s="749"/>
      <c r="W14" s="749"/>
      <c r="X14" s="749"/>
      <c r="Y14" s="749"/>
      <c r="Z14" s="749"/>
      <c r="AA14" s="749"/>
      <c r="AB14" s="749"/>
      <c r="AC14" s="749"/>
      <c r="AD14" s="771"/>
      <c r="AE14" s="13" t="s">
        <v>79</v>
      </c>
      <c r="AF14" s="15"/>
      <c r="AG14" s="15"/>
      <c r="AH14" s="15"/>
      <c r="AI14" s="26">
        <f>IF(ISBLANK(R14),0,1)</f>
        <v>1</v>
      </c>
      <c r="AJ14" s="26"/>
      <c r="AK14" s="41"/>
      <c r="AL14" s="41"/>
      <c r="AM14" s="41"/>
      <c r="AN14" s="41"/>
    </row>
    <row r="15" spans="1:40" s="3" customFormat="1" ht="7.5" customHeight="1" x14ac:dyDescent="0.2">
      <c r="A15" s="2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744"/>
      <c r="S15" s="744"/>
      <c r="T15" s="744"/>
      <c r="U15" s="744"/>
      <c r="V15" s="744"/>
      <c r="W15" s="744"/>
      <c r="X15" s="744"/>
      <c r="Y15" s="744"/>
      <c r="Z15" s="744"/>
      <c r="AA15" s="744"/>
      <c r="AB15" s="744"/>
      <c r="AC15" s="744"/>
      <c r="AD15" s="744"/>
      <c r="AE15" s="13"/>
      <c r="AF15" s="15"/>
      <c r="AG15" s="15"/>
      <c r="AH15" s="15"/>
      <c r="AI15" s="26"/>
      <c r="AJ15" s="26"/>
      <c r="AK15" s="40"/>
      <c r="AL15" s="23"/>
      <c r="AM15" s="23"/>
      <c r="AN15" s="23"/>
    </row>
    <row r="16" spans="1:40" s="3" customFormat="1" x14ac:dyDescent="0.2">
      <c r="A16" s="2"/>
      <c r="B16" s="38" t="s">
        <v>94</v>
      </c>
      <c r="C16" s="437" t="s">
        <v>115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793">
        <f>'שורות 21-1'!R16:AD16</f>
        <v>0</v>
      </c>
      <c r="S16" s="794"/>
      <c r="T16" s="794"/>
      <c r="U16" s="794"/>
      <c r="V16" s="794"/>
      <c r="W16" s="794"/>
      <c r="X16" s="794"/>
      <c r="Y16" s="794"/>
      <c r="Z16" s="794"/>
      <c r="AA16" s="794"/>
      <c r="AB16" s="794"/>
      <c r="AC16" s="794"/>
      <c r="AD16" s="795"/>
      <c r="AE16" s="13" t="s">
        <v>79</v>
      </c>
      <c r="AF16" s="15"/>
      <c r="AG16" s="15"/>
      <c r="AH16" s="15"/>
      <c r="AI16" s="26">
        <f>IF(ISBLANK(R16),0,1)</f>
        <v>1</v>
      </c>
      <c r="AJ16" s="26"/>
      <c r="AK16" s="41"/>
      <c r="AL16" s="41"/>
      <c r="AM16" s="41"/>
      <c r="AN16" s="41"/>
    </row>
    <row r="17" spans="1:40" s="3" customFormat="1" ht="7.5" customHeight="1" x14ac:dyDescent="0.2">
      <c r="A17" s="2"/>
      <c r="B17" s="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42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4"/>
      <c r="AE17" s="14"/>
      <c r="AF17" s="15"/>
      <c r="AG17" s="15"/>
      <c r="AH17" s="15"/>
      <c r="AI17" s="26"/>
      <c r="AJ17" s="26"/>
      <c r="AK17" s="43"/>
      <c r="AL17" s="9"/>
      <c r="AM17" s="9"/>
      <c r="AN17" s="346"/>
    </row>
    <row r="18" spans="1:40" s="3" customFormat="1" x14ac:dyDescent="0.2">
      <c r="A18" s="2"/>
      <c r="B18" s="38" t="s">
        <v>97</v>
      </c>
      <c r="C18" s="437" t="s">
        <v>57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748">
        <f>'שורות 21-1'!R18:AD18</f>
        <v>0</v>
      </c>
      <c r="S18" s="749"/>
      <c r="T18" s="749"/>
      <c r="U18" s="749"/>
      <c r="V18" s="749"/>
      <c r="W18" s="749"/>
      <c r="X18" s="749"/>
      <c r="Y18" s="749"/>
      <c r="Z18" s="749"/>
      <c r="AA18" s="749"/>
      <c r="AB18" s="749"/>
      <c r="AC18" s="749"/>
      <c r="AD18" s="749"/>
      <c r="AE18" s="15"/>
      <c r="AF18" s="15"/>
      <c r="AG18" s="15"/>
      <c r="AH18" s="15"/>
      <c r="AI18" s="26">
        <f>IF(ISBLANK(R18),0,1)</f>
        <v>1</v>
      </c>
      <c r="AJ18" s="26"/>
      <c r="AK18" s="45"/>
      <c r="AL18" s="46"/>
      <c r="AM18" s="46"/>
      <c r="AN18" s="45"/>
    </row>
    <row r="19" spans="1:40" s="3" customFormat="1" x14ac:dyDescent="0.2">
      <c r="A19" s="2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26">
        <f>SUM(AI8:AI18)</f>
        <v>6</v>
      </c>
      <c r="AJ19" s="26"/>
      <c r="AK19" s="34"/>
      <c r="AL19" s="11"/>
      <c r="AM19" s="11"/>
      <c r="AN19" s="2"/>
    </row>
    <row r="20" spans="1:40" s="3" customFormat="1" x14ac:dyDescent="0.2">
      <c r="A20" s="2"/>
      <c r="B20" s="30" t="s">
        <v>47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26"/>
      <c r="AJ20" s="26"/>
      <c r="AK20" s="34"/>
      <c r="AL20" s="11"/>
      <c r="AM20" s="11"/>
      <c r="AN20" s="2"/>
    </row>
    <row r="21" spans="1:40" s="3" customFormat="1" ht="7.5" customHeight="1" x14ac:dyDescent="0.2">
      <c r="A21" s="2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26"/>
      <c r="AJ21" s="26"/>
      <c r="AK21" s="32"/>
      <c r="AL21" s="12"/>
      <c r="AM21" s="12"/>
      <c r="AN21" s="123"/>
    </row>
    <row r="22" spans="1:40" s="3" customFormat="1" ht="17.25" customHeight="1" x14ac:dyDescent="0.2">
      <c r="A22" s="2"/>
      <c r="B22" s="38" t="s">
        <v>89</v>
      </c>
      <c r="C22" s="437" t="s">
        <v>48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9"/>
      <c r="R22" s="796">
        <f>'שורות 21-1'!R22:AB22</f>
        <v>0</v>
      </c>
      <c r="S22" s="797"/>
      <c r="T22" s="797"/>
      <c r="U22" s="797"/>
      <c r="V22" s="797"/>
      <c r="W22" s="797"/>
      <c r="X22" s="797"/>
      <c r="Y22" s="797"/>
      <c r="Z22" s="797"/>
      <c r="AA22" s="797"/>
      <c r="AB22" s="797"/>
      <c r="AC22" s="348"/>
      <c r="AD22" s="142" t="s">
        <v>143</v>
      </c>
      <c r="AE22" s="13" t="s">
        <v>79</v>
      </c>
      <c r="AF22" s="15"/>
      <c r="AG22" s="15"/>
      <c r="AH22" s="15"/>
      <c r="AI22" s="26">
        <f>IF(ISBLANK(R22),0,1)</f>
        <v>1</v>
      </c>
      <c r="AJ22" s="26"/>
      <c r="AK22" s="47"/>
      <c r="AL22" s="47"/>
      <c r="AM22" s="47"/>
      <c r="AN22" s="47"/>
    </row>
    <row r="23" spans="1:40" s="3" customFormat="1" ht="7.5" customHeight="1" x14ac:dyDescent="0.2">
      <c r="A23" s="2"/>
      <c r="B23" s="48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  <c r="S23" s="51"/>
      <c r="T23" s="51"/>
      <c r="U23" s="51"/>
      <c r="V23" s="51"/>
      <c r="W23" s="51"/>
      <c r="X23" s="51"/>
      <c r="Y23" s="51"/>
      <c r="Z23" s="51"/>
      <c r="AA23" s="52"/>
      <c r="AB23" s="52"/>
      <c r="AC23" s="52"/>
      <c r="AD23" s="52"/>
      <c r="AE23" s="51"/>
      <c r="AF23" s="51"/>
      <c r="AG23" s="51"/>
      <c r="AH23" s="51"/>
      <c r="AI23" s="26"/>
      <c r="AJ23" s="26"/>
      <c r="AK23" s="41"/>
      <c r="AL23" s="21"/>
      <c r="AM23" s="21"/>
      <c r="AN23" s="21"/>
    </row>
    <row r="24" spans="1:40" s="3" customFormat="1" ht="17.25" customHeight="1" x14ac:dyDescent="0.2">
      <c r="A24" s="2"/>
      <c r="B24" s="53" t="s">
        <v>90</v>
      </c>
      <c r="C24" s="750" t="s">
        <v>129</v>
      </c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2"/>
      <c r="R24" s="798">
        <f>'שורות 21-1'!R24:AB24</f>
        <v>0</v>
      </c>
      <c r="S24" s="799"/>
      <c r="T24" s="799"/>
      <c r="U24" s="799"/>
      <c r="V24" s="799"/>
      <c r="W24" s="799"/>
      <c r="X24" s="799"/>
      <c r="Y24" s="799"/>
      <c r="Z24" s="799"/>
      <c r="AA24" s="799"/>
      <c r="AB24" s="799"/>
      <c r="AC24" s="349"/>
      <c r="AD24" s="143" t="s">
        <v>143</v>
      </c>
      <c r="AE24" s="13" t="s">
        <v>79</v>
      </c>
      <c r="AF24" s="15"/>
      <c r="AG24" s="15"/>
      <c r="AH24" s="15"/>
      <c r="AI24" s="26">
        <f>IF(ISBLANK(R24),0,1)</f>
        <v>1</v>
      </c>
      <c r="AJ24" s="26"/>
      <c r="AK24" s="54"/>
      <c r="AL24" s="54"/>
      <c r="AM24" s="54"/>
      <c r="AN24" s="54"/>
    </row>
    <row r="25" spans="1:40" s="3" customFormat="1" ht="7.5" customHeight="1" x14ac:dyDescent="0.2">
      <c r="A25" s="2"/>
      <c r="B25" s="48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26"/>
      <c r="AJ25" s="26"/>
      <c r="AK25" s="41"/>
      <c r="AL25" s="41"/>
      <c r="AM25" s="41"/>
      <c r="AN25" s="41"/>
    </row>
    <row r="26" spans="1:40" s="3" customFormat="1" x14ac:dyDescent="0.2">
      <c r="A26" s="2"/>
      <c r="B26" s="48" t="s">
        <v>91</v>
      </c>
      <c r="C26" s="405" t="s">
        <v>117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7"/>
      <c r="R26" s="408">
        <f>'שורות 21-1'!R26:AD26</f>
        <v>0</v>
      </c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10"/>
      <c r="AE26" s="13" t="s">
        <v>79</v>
      </c>
      <c r="AF26" s="15"/>
      <c r="AG26" s="15"/>
      <c r="AH26" s="15"/>
      <c r="AI26" s="26">
        <f>IF(ISBLANK(R26),0,1)</f>
        <v>1</v>
      </c>
      <c r="AJ26" s="26"/>
      <c r="AK26" s="41"/>
      <c r="AL26" s="41"/>
      <c r="AM26" s="41"/>
      <c r="AN26" s="41"/>
    </row>
    <row r="27" spans="1:40" s="3" customFormat="1" ht="9" customHeight="1" x14ac:dyDescent="0.2">
      <c r="A27" s="2"/>
      <c r="B27" s="48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32"/>
      <c r="AF27" s="32"/>
      <c r="AG27" s="32"/>
      <c r="AH27" s="32"/>
      <c r="AI27" s="22"/>
      <c r="AJ27" s="22"/>
      <c r="AK27" s="41"/>
      <c r="AL27" s="41"/>
      <c r="AM27" s="41"/>
      <c r="AN27" s="41"/>
    </row>
    <row r="28" spans="1:40" s="3" customFormat="1" ht="9" customHeight="1" x14ac:dyDescent="0.2">
      <c r="A28" s="2"/>
      <c r="B28" s="48"/>
      <c r="C28" s="405" t="s">
        <v>127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730"/>
      <c r="R28" s="408">
        <f>'שורות 21-1'!R28:AD28</f>
        <v>0</v>
      </c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10"/>
      <c r="AE28" s="13" t="s">
        <v>79</v>
      </c>
      <c r="AF28" s="15"/>
      <c r="AG28" s="32"/>
      <c r="AH28" s="32"/>
      <c r="AI28" s="22"/>
      <c r="AJ28" s="22"/>
      <c r="AK28" s="41"/>
      <c r="AL28" s="41"/>
      <c r="AM28" s="41"/>
      <c r="AN28" s="41"/>
    </row>
    <row r="29" spans="1:40" s="3" customFormat="1" ht="7.5" customHeight="1" x14ac:dyDescent="0.2">
      <c r="A29" s="2"/>
      <c r="B29" s="48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32"/>
      <c r="AF29" s="32"/>
      <c r="AG29" s="32"/>
      <c r="AH29" s="32"/>
      <c r="AI29" s="22"/>
      <c r="AJ29" s="22"/>
      <c r="AK29" s="41"/>
      <c r="AL29" s="41"/>
      <c r="AM29" s="41"/>
      <c r="AN29" s="41"/>
    </row>
    <row r="30" spans="1:40" s="24" customFormat="1" x14ac:dyDescent="0.2">
      <c r="B30" s="48" t="s">
        <v>92</v>
      </c>
      <c r="C30" s="405" t="s">
        <v>111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0"/>
      <c r="R30" s="408">
        <f>'שורות 21-1'!R30:AD30</f>
        <v>0</v>
      </c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10"/>
      <c r="AE30" s="13" t="s">
        <v>79</v>
      </c>
      <c r="AF30" s="15"/>
      <c r="AG30" s="25"/>
      <c r="AH30" s="25"/>
      <c r="AI30" s="27">
        <f>SUM(AI22:AI26)</f>
        <v>3</v>
      </c>
      <c r="AJ30" s="27"/>
      <c r="AK30" s="16"/>
      <c r="AL30" s="55"/>
      <c r="AM30" s="55"/>
      <c r="AN30" s="55"/>
    </row>
    <row r="31" spans="1:40" s="3" customFormat="1" ht="7.5" customHeight="1" x14ac:dyDescent="0.2">
      <c r="A31" s="2"/>
      <c r="B31" s="4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32"/>
      <c r="AF31" s="32"/>
      <c r="AG31" s="32"/>
      <c r="AH31" s="32"/>
      <c r="AI31" s="33"/>
      <c r="AJ31" s="33"/>
      <c r="AK31" s="32"/>
      <c r="AL31" s="32"/>
      <c r="AM31" s="32"/>
      <c r="AN31" s="32"/>
    </row>
    <row r="32" spans="1:40" s="3" customFormat="1" x14ac:dyDescent="0.2">
      <c r="A32" s="2"/>
      <c r="B32" s="48" t="s">
        <v>93</v>
      </c>
      <c r="C32" s="437" t="s">
        <v>118</v>
      </c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6"/>
      <c r="P32" s="736"/>
      <c r="Q32" s="737"/>
      <c r="R32" s="800">
        <f>'שורות 21-1'!R32:AD32</f>
        <v>0</v>
      </c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  <c r="AD32" s="802"/>
      <c r="AE32" s="13" t="s">
        <v>79</v>
      </c>
      <c r="AF32" s="183"/>
      <c r="AG32" s="183"/>
      <c r="AH32" s="183"/>
      <c r="AI32" s="183"/>
      <c r="AJ32" s="183"/>
      <c r="AK32" s="183"/>
      <c r="AL32" s="183"/>
      <c r="AM32" s="183"/>
      <c r="AN32" s="183"/>
    </row>
    <row r="33" spans="1:40" ht="3" customHeight="1" x14ac:dyDescent="0.2">
      <c r="A33" s="2"/>
      <c r="B33" s="48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F33" s="114"/>
      <c r="AG33" s="114"/>
      <c r="AH33" s="114"/>
      <c r="AI33" s="18"/>
      <c r="AJ33" s="18"/>
      <c r="AK33" s="114"/>
      <c r="AL33" s="114"/>
      <c r="AM33" s="114"/>
      <c r="AN33" s="114"/>
    </row>
    <row r="34" spans="1:40" ht="7.5" customHeight="1" x14ac:dyDescent="0.2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14"/>
      <c r="AF34" s="114"/>
      <c r="AG34" s="114"/>
      <c r="AH34" s="114"/>
      <c r="AI34" s="18"/>
      <c r="AJ34" s="18"/>
      <c r="AK34" s="114"/>
      <c r="AL34" s="114"/>
      <c r="AM34" s="114"/>
      <c r="AN34" s="114"/>
    </row>
    <row r="35" spans="1:40" x14ac:dyDescent="0.2">
      <c r="B35" s="48" t="s">
        <v>94</v>
      </c>
      <c r="C35" s="437" t="s">
        <v>101</v>
      </c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7"/>
      <c r="R35" s="432">
        <f>'שורות 21-1'!R35:AD35</f>
        <v>0</v>
      </c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13" t="s">
        <v>79</v>
      </c>
      <c r="AF35" s="183"/>
      <c r="AG35" s="183"/>
      <c r="AH35" s="183"/>
      <c r="AI35" s="183"/>
      <c r="AJ35" s="183"/>
      <c r="AK35" s="183"/>
      <c r="AL35" s="183"/>
      <c r="AM35" s="183"/>
      <c r="AN35" s="183"/>
    </row>
    <row r="36" spans="1:40" ht="7.5" customHeight="1" x14ac:dyDescent="0.2">
      <c r="B36" s="4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F36" s="114"/>
      <c r="AG36" s="114"/>
      <c r="AH36" s="114"/>
      <c r="AI36" s="18"/>
      <c r="AJ36" s="18"/>
      <c r="AK36" s="114"/>
      <c r="AL36" s="114"/>
      <c r="AM36" s="114"/>
      <c r="AN36" s="114"/>
    </row>
    <row r="37" spans="1:40" x14ac:dyDescent="0.2">
      <c r="B37" s="48" t="s">
        <v>97</v>
      </c>
      <c r="C37" s="437" t="s">
        <v>58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7"/>
      <c r="R37" s="432">
        <f>'שורות 21-1'!R37:AD37</f>
        <v>0</v>
      </c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3"/>
      <c r="AE37" s="13" t="s">
        <v>79</v>
      </c>
      <c r="AF37" s="183"/>
      <c r="AG37" s="183"/>
      <c r="AH37" s="183"/>
      <c r="AI37" s="183"/>
      <c r="AJ37" s="183"/>
      <c r="AK37" s="183"/>
      <c r="AL37" s="183"/>
      <c r="AM37" s="183"/>
      <c r="AN37" s="183"/>
    </row>
    <row r="38" spans="1:40" ht="7.5" customHeight="1" x14ac:dyDescent="0.2">
      <c r="B38" s="48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F38" s="114"/>
      <c r="AG38" s="114"/>
      <c r="AH38" s="114"/>
      <c r="AI38" s="18"/>
      <c r="AJ38" s="18"/>
      <c r="AK38" s="114"/>
      <c r="AL38" s="114"/>
      <c r="AM38" s="114"/>
      <c r="AN38" s="114"/>
    </row>
    <row r="39" spans="1:40" x14ac:dyDescent="0.2">
      <c r="B39" s="48" t="s">
        <v>128</v>
      </c>
      <c r="C39" s="437" t="s">
        <v>59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7"/>
      <c r="R39" s="432">
        <f>'שורות 21-1'!R39:AD39</f>
        <v>0</v>
      </c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3"/>
      <c r="AE39" s="13" t="s">
        <v>79</v>
      </c>
      <c r="AF39" s="183"/>
      <c r="AG39" s="183"/>
      <c r="AH39" s="183"/>
      <c r="AI39" s="183"/>
      <c r="AJ39" s="183"/>
      <c r="AK39" s="183"/>
      <c r="AL39" s="183"/>
      <c r="AM39" s="183"/>
      <c r="AN39" s="183"/>
    </row>
    <row r="40" spans="1:40" x14ac:dyDescent="0.2"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6"/>
      <c r="AF40" s="114"/>
      <c r="AG40" s="114"/>
      <c r="AH40" s="114"/>
      <c r="AI40" s="18"/>
      <c r="AJ40" s="18"/>
      <c r="AK40" s="114"/>
      <c r="AL40" s="114"/>
      <c r="AM40" s="114"/>
      <c r="AN40" s="114"/>
    </row>
    <row r="41" spans="1:40" x14ac:dyDescent="0.2">
      <c r="A41" s="2"/>
      <c r="B41" s="48"/>
      <c r="C41" s="351" t="s">
        <v>72</v>
      </c>
      <c r="D41" s="352"/>
      <c r="E41" s="352"/>
      <c r="F41" s="352"/>
      <c r="G41" s="352"/>
      <c r="H41" s="352"/>
      <c r="I41" s="352"/>
      <c r="J41" s="352"/>
      <c r="K41" s="352"/>
      <c r="L41" s="352"/>
      <c r="M41" s="352"/>
      <c r="N41" s="352"/>
      <c r="O41" s="352"/>
      <c r="P41" s="352"/>
      <c r="Q41" s="353"/>
      <c r="R41" s="424" t="s">
        <v>102</v>
      </c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762"/>
      <c r="AE41" s="57"/>
      <c r="AF41" s="57"/>
      <c r="AG41" s="57"/>
      <c r="AH41" s="114"/>
      <c r="AI41" s="114"/>
      <c r="AJ41" s="114"/>
      <c r="AK41" s="114"/>
      <c r="AL41" s="114"/>
      <c r="AM41" s="114"/>
      <c r="AN41" s="114"/>
    </row>
    <row r="42" spans="1:40" x14ac:dyDescent="0.2">
      <c r="A42" s="2"/>
      <c r="B42" s="48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114"/>
      <c r="AI42" s="114"/>
      <c r="AJ42" s="114"/>
      <c r="AK42" s="114"/>
      <c r="AL42" s="114"/>
      <c r="AM42" s="114"/>
      <c r="AN42" s="114"/>
    </row>
    <row r="43" spans="1:40" ht="16.5" customHeight="1" x14ac:dyDescent="0.2">
      <c r="A43" s="421" t="s">
        <v>103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328"/>
      <c r="AG43" s="328"/>
      <c r="AH43" s="114"/>
      <c r="AI43" s="114"/>
      <c r="AJ43" s="114"/>
      <c r="AK43" s="114"/>
      <c r="AL43" s="114"/>
      <c r="AM43" s="114"/>
      <c r="AN43" s="114"/>
    </row>
    <row r="44" spans="1:40" ht="5.2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114"/>
      <c r="AI44" s="114"/>
      <c r="AJ44" s="114"/>
      <c r="AK44" s="114"/>
      <c r="AL44" s="114"/>
      <c r="AM44" s="114"/>
      <c r="AN44" s="114"/>
    </row>
    <row r="45" spans="1:40" ht="16.5" customHeight="1" x14ac:dyDescent="0.2">
      <c r="A45" s="421" t="s">
        <v>82</v>
      </c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328"/>
      <c r="AG45" s="328"/>
      <c r="AH45" s="114"/>
      <c r="AI45" s="114"/>
      <c r="AJ45" s="114"/>
      <c r="AK45" s="114"/>
      <c r="AL45" s="114"/>
      <c r="AM45" s="114"/>
      <c r="AN45" s="114"/>
    </row>
    <row r="46" spans="1:40" ht="16.5" customHeight="1" x14ac:dyDescent="0.2">
      <c r="B46" s="50"/>
      <c r="C46" s="7" t="s">
        <v>96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1"/>
      <c r="AJ46" s="61"/>
      <c r="AK46" s="50"/>
    </row>
    <row r="47" spans="1:40" ht="16.5" customHeight="1" x14ac:dyDescent="0.2">
      <c r="B47" s="420" t="s">
        <v>49</v>
      </c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354"/>
      <c r="AI47" s="354"/>
      <c r="AJ47" s="354"/>
      <c r="AK47" s="354"/>
      <c r="AL47" s="354"/>
      <c r="AM47" s="354"/>
      <c r="AN47" s="354"/>
    </row>
    <row r="48" spans="1:40" ht="7.5" customHeight="1" x14ac:dyDescent="0.2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62"/>
      <c r="AJ48" s="62"/>
      <c r="AK48" s="51"/>
      <c r="AL48" s="114"/>
      <c r="AM48" s="114"/>
      <c r="AN48" s="114"/>
    </row>
    <row r="49" spans="1:40" x14ac:dyDescent="0.2">
      <c r="B49" s="48" t="s">
        <v>70</v>
      </c>
      <c r="C49" s="437" t="s">
        <v>88</v>
      </c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9"/>
      <c r="R49" s="753">
        <f>'שורות 21-1'!R49:AD49</f>
        <v>0</v>
      </c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42" t="str">
        <f>'שורות 21-1'!AE49:AF49</f>
        <v>% שכר לתשלום</v>
      </c>
      <c r="AF49" s="743"/>
      <c r="AG49" s="177" t="s">
        <v>39</v>
      </c>
      <c r="AH49" s="178"/>
      <c r="AI49" s="178"/>
      <c r="AJ49" s="178"/>
      <c r="AK49" s="741"/>
      <c r="AL49" s="741"/>
      <c r="AM49" s="355"/>
      <c r="AN49" s="187"/>
    </row>
    <row r="50" spans="1:40" ht="7.5" customHeight="1" x14ac:dyDescent="0.2">
      <c r="B50" s="48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32"/>
      <c r="AI50" s="33"/>
      <c r="AJ50" s="33"/>
      <c r="AK50" s="32"/>
      <c r="AL50" s="123"/>
      <c r="AM50" s="123"/>
      <c r="AN50" s="123"/>
    </row>
    <row r="51" spans="1:40" x14ac:dyDescent="0.2">
      <c r="B51" s="48" t="s">
        <v>69</v>
      </c>
      <c r="C51" s="437" t="s">
        <v>104</v>
      </c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9"/>
      <c r="R51" s="429" t="str">
        <f>'שורות 21-1'!R51:AD51</f>
        <v>סוג החשבון</v>
      </c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331"/>
      <c r="AH51" s="180"/>
      <c r="AI51" s="180"/>
      <c r="AJ51" s="180"/>
      <c r="AK51" s="180"/>
      <c r="AL51" s="180"/>
      <c r="AM51" s="180"/>
      <c r="AN51" s="180"/>
    </row>
    <row r="52" spans="1:40" ht="7.5" customHeight="1" x14ac:dyDescent="0.2">
      <c r="B52" s="48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32"/>
      <c r="AI52" s="33"/>
      <c r="AJ52" s="33"/>
      <c r="AK52" s="32"/>
      <c r="AL52" s="123"/>
      <c r="AM52" s="123"/>
      <c r="AN52" s="123"/>
    </row>
    <row r="53" spans="1:40" x14ac:dyDescent="0.2">
      <c r="B53" s="48" t="s">
        <v>73</v>
      </c>
      <c r="C53" s="437" t="s">
        <v>85</v>
      </c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9"/>
      <c r="R53" s="803">
        <f>'שורות 21-1'!R53:AD53</f>
        <v>0</v>
      </c>
      <c r="S53" s="804"/>
      <c r="T53" s="804"/>
      <c r="U53" s="804"/>
      <c r="V53" s="804"/>
      <c r="W53" s="804"/>
      <c r="X53" s="804"/>
      <c r="Y53" s="804"/>
      <c r="Z53" s="804"/>
      <c r="AA53" s="804"/>
      <c r="AB53" s="804"/>
      <c r="AC53" s="804"/>
      <c r="AD53" s="804"/>
      <c r="AE53" s="329"/>
      <c r="AF53" s="329"/>
      <c r="AG53" s="329"/>
      <c r="AH53" s="181"/>
      <c r="AI53" s="181"/>
      <c r="AJ53" s="181"/>
      <c r="AK53" s="181"/>
      <c r="AL53" s="181"/>
      <c r="AM53" s="181"/>
      <c r="AN53" s="181"/>
    </row>
    <row r="54" spans="1:40" ht="7.5" customHeight="1" x14ac:dyDescent="0.2">
      <c r="B54" s="48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32"/>
      <c r="AI54" s="33"/>
      <c r="AJ54" s="33"/>
      <c r="AK54" s="32"/>
      <c r="AL54" s="123"/>
      <c r="AM54" s="123"/>
      <c r="AN54" s="123"/>
    </row>
    <row r="55" spans="1:40" x14ac:dyDescent="0.2">
      <c r="B55" s="48" t="s">
        <v>74</v>
      </c>
      <c r="C55" s="777" t="s">
        <v>86</v>
      </c>
      <c r="D55" s="778"/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9"/>
      <c r="R55" s="803">
        <f>'שורות 21-1'!R55:AD55</f>
        <v>0</v>
      </c>
      <c r="S55" s="804"/>
      <c r="T55" s="804"/>
      <c r="U55" s="804"/>
      <c r="V55" s="804"/>
      <c r="W55" s="804"/>
      <c r="X55" s="804"/>
      <c r="Y55" s="804"/>
      <c r="Z55" s="804"/>
      <c r="AA55" s="804"/>
      <c r="AB55" s="804"/>
      <c r="AC55" s="804"/>
      <c r="AD55" s="804"/>
      <c r="AE55" s="329"/>
      <c r="AF55" s="329"/>
      <c r="AG55" s="329"/>
      <c r="AH55" s="181"/>
      <c r="AI55" s="181"/>
      <c r="AJ55" s="181"/>
      <c r="AK55" s="181"/>
      <c r="AL55" s="181"/>
      <c r="AM55" s="181"/>
      <c r="AN55" s="181"/>
    </row>
    <row r="56" spans="1:40" ht="7.5" customHeight="1" x14ac:dyDescent="0.2">
      <c r="B56" s="48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1"/>
      <c r="S56" s="51"/>
      <c r="T56" s="51"/>
      <c r="U56" s="51"/>
      <c r="V56" s="51"/>
      <c r="W56" s="51"/>
      <c r="X56" s="51"/>
      <c r="Y56" s="51"/>
      <c r="Z56" s="63"/>
      <c r="AA56" s="63"/>
      <c r="AB56" s="63"/>
      <c r="AC56" s="63"/>
      <c r="AD56" s="63"/>
      <c r="AE56" s="51"/>
      <c r="AF56" s="51"/>
      <c r="AG56" s="51"/>
      <c r="AH56" s="32"/>
      <c r="AI56" s="33"/>
      <c r="AJ56" s="33"/>
      <c r="AK56" s="32"/>
      <c r="AL56" s="123"/>
      <c r="AM56" s="123"/>
      <c r="AN56" s="123"/>
    </row>
    <row r="57" spans="1:40" ht="19.5" customHeight="1" x14ac:dyDescent="0.2">
      <c r="B57" s="48" t="s">
        <v>75</v>
      </c>
      <c r="C57" s="437" t="s">
        <v>61</v>
      </c>
      <c r="D57" s="438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9"/>
      <c r="R57" s="432">
        <f>'שורות 21-1'!R57:Y57</f>
        <v>0</v>
      </c>
      <c r="S57" s="432"/>
      <c r="T57" s="432"/>
      <c r="U57" s="432"/>
      <c r="V57" s="432"/>
      <c r="W57" s="432"/>
      <c r="X57" s="432"/>
      <c r="Y57" s="432"/>
      <c r="Z57" s="398" t="s">
        <v>62</v>
      </c>
      <c r="AA57" s="399"/>
      <c r="AB57" s="399"/>
      <c r="AC57" s="399"/>
      <c r="AD57" s="400"/>
      <c r="AE57" s="431">
        <f>'שורות 21-1'!AE57:AG57</f>
        <v>0</v>
      </c>
      <c r="AF57" s="432"/>
      <c r="AG57" s="433"/>
      <c r="AH57" s="182"/>
      <c r="AI57" s="182"/>
      <c r="AJ57" s="182"/>
      <c r="AK57" s="182"/>
      <c r="AL57" s="182"/>
      <c r="AM57" s="182"/>
      <c r="AN57" s="182"/>
    </row>
    <row r="58" spans="1:40" ht="7.5" customHeight="1" x14ac:dyDescent="0.2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1"/>
      <c r="Y58" s="51"/>
      <c r="Z58" s="51"/>
      <c r="AA58" s="51"/>
      <c r="AB58" s="64"/>
      <c r="AC58" s="51"/>
      <c r="AD58" s="51"/>
      <c r="AE58" s="51"/>
      <c r="AF58" s="51"/>
      <c r="AG58" s="51"/>
      <c r="AH58" s="32"/>
      <c r="AI58" s="33"/>
      <c r="AJ58" s="33"/>
      <c r="AK58" s="32"/>
      <c r="AL58" s="123"/>
      <c r="AM58" s="123"/>
      <c r="AN58" s="123"/>
    </row>
    <row r="59" spans="1:40" ht="19.5" customHeight="1" x14ac:dyDescent="0.2">
      <c r="B59" s="48" t="s">
        <v>76</v>
      </c>
      <c r="C59" s="738" t="s">
        <v>81</v>
      </c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40"/>
      <c r="R59" s="65" t="s">
        <v>77</v>
      </c>
      <c r="S59" s="776">
        <f>'שורות 21-1'!S59:AA59</f>
        <v>0</v>
      </c>
      <c r="T59" s="427"/>
      <c r="U59" s="427"/>
      <c r="V59" s="427"/>
      <c r="W59" s="427"/>
      <c r="X59" s="427"/>
      <c r="Y59" s="427"/>
      <c r="Z59" s="427"/>
      <c r="AA59" s="428"/>
      <c r="AB59" s="65" t="s">
        <v>78</v>
      </c>
      <c r="AC59" s="330" t="s">
        <v>108</v>
      </c>
      <c r="AD59" s="426">
        <f>'שורות 21-1'!AD59:AG59</f>
        <v>0</v>
      </c>
      <c r="AE59" s="427"/>
      <c r="AF59" s="427"/>
      <c r="AG59" s="428"/>
      <c r="AH59" s="180"/>
      <c r="AI59" s="180"/>
      <c r="AJ59" s="180"/>
      <c r="AK59" s="180"/>
      <c r="AL59" s="180"/>
      <c r="AM59" s="180"/>
      <c r="AN59" s="180"/>
    </row>
    <row r="60" spans="1:40" ht="7.5" customHeight="1" x14ac:dyDescent="0.2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6"/>
      <c r="AF60" s="56"/>
      <c r="AG60" s="56"/>
      <c r="AH60" s="123"/>
      <c r="AI60" s="94"/>
      <c r="AJ60" s="94"/>
      <c r="AK60" s="123"/>
      <c r="AL60" s="123"/>
      <c r="AM60" s="123"/>
      <c r="AN60" s="123"/>
    </row>
    <row r="61" spans="1:40" x14ac:dyDescent="0.2">
      <c r="A61" s="2"/>
      <c r="B61" s="38"/>
      <c r="C61" s="398" t="s">
        <v>80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0"/>
      <c r="R61" s="424" t="str">
        <f>R41</f>
        <v xml:space="preserve">בעת מילוי הטופס יש לרשום מידע בלתי מסווג בלבד </v>
      </c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57"/>
      <c r="AI61" s="57"/>
      <c r="AJ61" s="57"/>
      <c r="AK61" s="57"/>
      <c r="AL61" s="57"/>
      <c r="AM61" s="57"/>
      <c r="AN61" s="57"/>
    </row>
    <row r="62" spans="1:40" x14ac:dyDescent="0.2">
      <c r="B62" s="50"/>
    </row>
    <row r="63" spans="1:40" x14ac:dyDescent="0.2">
      <c r="B63" s="734" t="s">
        <v>60</v>
      </c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34"/>
      <c r="V63" s="734"/>
      <c r="W63" s="734"/>
      <c r="X63" s="734"/>
      <c r="Y63" s="734"/>
      <c r="Z63" s="734"/>
      <c r="AA63" s="734"/>
      <c r="AB63" s="734"/>
      <c r="AC63" s="734"/>
      <c r="AD63" s="734"/>
      <c r="AE63" s="734"/>
      <c r="AF63" s="734"/>
      <c r="AG63" s="734"/>
      <c r="AH63" s="734"/>
      <c r="AI63" s="734"/>
      <c r="AJ63" s="734"/>
      <c r="AK63" s="734"/>
      <c r="AL63" s="734"/>
      <c r="AM63" s="734"/>
      <c r="AN63" s="734"/>
    </row>
    <row r="64" spans="1:40" ht="7.5" customHeight="1" x14ac:dyDescent="0.2">
      <c r="B64" s="50"/>
      <c r="C64" s="50"/>
      <c r="D64" s="50"/>
      <c r="E64" s="50"/>
      <c r="F64" s="50"/>
      <c r="G64" s="50"/>
      <c r="H64" s="50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1"/>
      <c r="T64" s="51"/>
      <c r="U64" s="51"/>
      <c r="V64" s="66"/>
      <c r="W64" s="66"/>
      <c r="X64" s="66"/>
      <c r="Y64" s="66"/>
      <c r="Z64" s="51"/>
      <c r="AA64" s="51"/>
      <c r="AB64" s="51"/>
      <c r="AC64" s="51"/>
      <c r="AD64" s="51"/>
      <c r="AE64" s="66"/>
      <c r="AF64" s="66"/>
      <c r="AG64" s="66"/>
      <c r="AH64" s="51"/>
      <c r="AI64" s="62"/>
      <c r="AJ64" s="62"/>
      <c r="AK64" s="51"/>
      <c r="AL64" s="114"/>
      <c r="AM64" s="114"/>
      <c r="AN64" s="114"/>
    </row>
    <row r="65" spans="1:46" x14ac:dyDescent="0.2">
      <c r="C65" s="398" t="s">
        <v>52</v>
      </c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400"/>
      <c r="V65" s="436">
        <f>'שורות 21-1'!V65:Y65</f>
        <v>0</v>
      </c>
      <c r="W65" s="436"/>
      <c r="X65" s="436"/>
      <c r="Y65" s="436"/>
      <c r="Z65" s="398" t="s">
        <v>53</v>
      </c>
      <c r="AA65" s="399"/>
      <c r="AB65" s="399"/>
      <c r="AC65" s="399"/>
      <c r="AD65" s="400"/>
      <c r="AE65" s="431">
        <f>'שורות 21-1'!AE65:AG65</f>
        <v>0</v>
      </c>
      <c r="AF65" s="432"/>
      <c r="AG65" s="433"/>
      <c r="AH65" s="51"/>
      <c r="AI65" s="51"/>
      <c r="AJ65" s="51"/>
      <c r="AK65" s="51"/>
      <c r="AL65" s="51"/>
      <c r="AM65" s="51"/>
      <c r="AN65" s="51"/>
    </row>
    <row r="66" spans="1:46" ht="7.5" customHeight="1" x14ac:dyDescent="0.2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2"/>
      <c r="AF66" s="52"/>
      <c r="AG66" s="52"/>
      <c r="AH66" s="51"/>
      <c r="AI66" s="62"/>
      <c r="AJ66" s="62"/>
      <c r="AK66" s="51"/>
      <c r="AL66" s="114"/>
      <c r="AM66" s="114"/>
      <c r="AN66" s="114"/>
    </row>
    <row r="68" spans="1:46" ht="36" customHeight="1" x14ac:dyDescent="0.2">
      <c r="B68" s="397" t="s">
        <v>131</v>
      </c>
      <c r="C68" s="397" t="s">
        <v>119</v>
      </c>
      <c r="D68" s="384" t="s">
        <v>148</v>
      </c>
      <c r="E68" s="384"/>
      <c r="F68" s="384"/>
      <c r="G68" s="384"/>
      <c r="H68" s="384"/>
      <c r="I68" s="384"/>
      <c r="J68" s="384"/>
      <c r="K68" s="384"/>
      <c r="L68" s="384"/>
      <c r="M68" s="397" t="s">
        <v>150</v>
      </c>
      <c r="N68" s="397"/>
      <c r="O68" s="735" t="s">
        <v>151</v>
      </c>
      <c r="P68" s="735"/>
      <c r="Q68" s="735"/>
      <c r="R68" s="735"/>
      <c r="S68" s="735" t="s">
        <v>163</v>
      </c>
      <c r="T68" s="735"/>
      <c r="U68" s="735"/>
      <c r="V68" s="735"/>
      <c r="W68" s="735"/>
      <c r="X68" s="735"/>
      <c r="Y68" s="735"/>
      <c r="Z68" s="434" t="s">
        <v>162</v>
      </c>
      <c r="AA68" s="434"/>
      <c r="AB68" s="434"/>
      <c r="AC68" s="434"/>
      <c r="AD68" s="434"/>
      <c r="AE68" s="434" t="s">
        <v>154</v>
      </c>
      <c r="AF68" s="434"/>
      <c r="AG68" s="434"/>
      <c r="AH68" s="404" t="s">
        <v>164</v>
      </c>
      <c r="AI68" s="404"/>
      <c r="AJ68" s="404" t="s">
        <v>153</v>
      </c>
      <c r="AK68" s="404"/>
      <c r="AL68" s="404" t="s">
        <v>149</v>
      </c>
      <c r="AM68" s="404"/>
      <c r="AN68" s="404"/>
      <c r="AO68" s="404" t="s">
        <v>172</v>
      </c>
      <c r="AS68" s="388" t="s">
        <v>147</v>
      </c>
      <c r="AT68" s="389"/>
    </row>
    <row r="69" spans="1:46" ht="28.5" customHeight="1" x14ac:dyDescent="0.2">
      <c r="B69" s="397"/>
      <c r="C69" s="397"/>
      <c r="D69" s="384"/>
      <c r="E69" s="384"/>
      <c r="F69" s="384"/>
      <c r="G69" s="384"/>
      <c r="H69" s="384"/>
      <c r="I69" s="384"/>
      <c r="J69" s="384"/>
      <c r="K69" s="384"/>
      <c r="L69" s="384"/>
      <c r="M69" s="397"/>
      <c r="N69" s="397"/>
      <c r="O69" s="735"/>
      <c r="P69" s="735"/>
      <c r="Q69" s="735"/>
      <c r="R69" s="735"/>
      <c r="S69" s="735"/>
      <c r="T69" s="735"/>
      <c r="U69" s="735"/>
      <c r="V69" s="735"/>
      <c r="W69" s="735"/>
      <c r="X69" s="735"/>
      <c r="Y69" s="735"/>
      <c r="Z69" s="435"/>
      <c r="AA69" s="435"/>
      <c r="AB69" s="435"/>
      <c r="AC69" s="435"/>
      <c r="AD69" s="435"/>
      <c r="AE69" s="435"/>
      <c r="AF69" s="435"/>
      <c r="AG69" s="435"/>
      <c r="AH69" s="404"/>
      <c r="AI69" s="404"/>
      <c r="AJ69" s="404"/>
      <c r="AK69" s="404"/>
      <c r="AL69" s="404"/>
      <c r="AM69" s="404"/>
      <c r="AN69" s="404"/>
      <c r="AO69" s="404"/>
      <c r="AS69" s="390"/>
      <c r="AT69" s="391"/>
    </row>
    <row r="70" spans="1:46" x14ac:dyDescent="0.2">
      <c r="B70" s="327" t="s">
        <v>5</v>
      </c>
      <c r="C70" s="362" t="s">
        <v>6</v>
      </c>
      <c r="D70" s="384" t="s">
        <v>10</v>
      </c>
      <c r="E70" s="384"/>
      <c r="F70" s="384"/>
      <c r="G70" s="384"/>
      <c r="H70" s="384"/>
      <c r="I70" s="384"/>
      <c r="J70" s="384"/>
      <c r="K70" s="384"/>
      <c r="L70" s="384"/>
      <c r="M70" s="384" t="s">
        <v>7</v>
      </c>
      <c r="N70" s="384"/>
      <c r="O70" s="384" t="s">
        <v>8</v>
      </c>
      <c r="P70" s="384"/>
      <c r="Q70" s="384"/>
      <c r="R70" s="384"/>
      <c r="S70" s="731" t="s">
        <v>171</v>
      </c>
      <c r="T70" s="732"/>
      <c r="U70" s="732"/>
      <c r="V70" s="732"/>
      <c r="W70" s="732"/>
      <c r="X70" s="732"/>
      <c r="Y70" s="733"/>
      <c r="Z70" s="401" t="s">
        <v>132</v>
      </c>
      <c r="AA70" s="402"/>
      <c r="AB70" s="402"/>
      <c r="AC70" s="402"/>
      <c r="AD70" s="403"/>
      <c r="AE70" s="394" t="s">
        <v>24</v>
      </c>
      <c r="AF70" s="394"/>
      <c r="AG70" s="395"/>
      <c r="AH70" s="384" t="s">
        <v>25</v>
      </c>
      <c r="AI70" s="384"/>
      <c r="AJ70" s="384" t="s">
        <v>26</v>
      </c>
      <c r="AK70" s="384"/>
      <c r="AL70" s="384" t="s">
        <v>144</v>
      </c>
      <c r="AM70" s="384"/>
      <c r="AN70" s="384"/>
      <c r="AO70" s="365" t="s">
        <v>167</v>
      </c>
      <c r="AS70" s="392" t="s">
        <v>23</v>
      </c>
      <c r="AT70" s="393"/>
    </row>
    <row r="71" spans="1:46" s="68" customFormat="1" ht="18.75" x14ac:dyDescent="0.3">
      <c r="A71" s="67"/>
      <c r="B71" s="273">
        <v>106</v>
      </c>
      <c r="C71" s="219" t="s">
        <v>155</v>
      </c>
      <c r="D71" s="805" t="s">
        <v>158</v>
      </c>
      <c r="E71" s="805"/>
      <c r="F71" s="805"/>
      <c r="G71" s="805"/>
      <c r="H71" s="805"/>
      <c r="I71" s="805"/>
      <c r="J71" s="805"/>
      <c r="K71" s="805"/>
      <c r="L71" s="805"/>
      <c r="M71" s="806">
        <f>'שורות 105-85 '!M92:N92</f>
        <v>0</v>
      </c>
      <c r="N71" s="806"/>
      <c r="O71" s="807"/>
      <c r="P71" s="807"/>
      <c r="Q71" s="807"/>
      <c r="R71" s="807"/>
      <c r="S71" s="808">
        <f>'שורות 105-85 '!S92:Y92</f>
        <v>0</v>
      </c>
      <c r="T71" s="808"/>
      <c r="U71" s="808"/>
      <c r="V71" s="808"/>
      <c r="W71" s="808"/>
      <c r="X71" s="808"/>
      <c r="Y71" s="808"/>
      <c r="Z71" s="396">
        <f>'שורות 105-85 '!Z92:AD92</f>
        <v>0</v>
      </c>
      <c r="AA71" s="396"/>
      <c r="AB71" s="396"/>
      <c r="AC71" s="396"/>
      <c r="AD71" s="396"/>
      <c r="AE71" s="396">
        <f>'שורות 105-85 '!AE92:AG92</f>
        <v>0</v>
      </c>
      <c r="AF71" s="396"/>
      <c r="AG71" s="396"/>
      <c r="AH71" s="396">
        <f>'שורות 105-85 '!AH92:AI92</f>
        <v>0</v>
      </c>
      <c r="AI71" s="396"/>
      <c r="AJ71" s="809"/>
      <c r="AK71" s="809"/>
      <c r="AL71" s="396">
        <f>'שורות 105-85 '!AL92:AN92</f>
        <v>0</v>
      </c>
      <c r="AM71" s="396"/>
      <c r="AN71" s="396"/>
      <c r="AO71" s="368">
        <f>'שורות 105-85 '!AO92</f>
        <v>0</v>
      </c>
      <c r="AS71" s="381">
        <f>'שורות 105-85 '!AS92:AT92</f>
        <v>0</v>
      </c>
      <c r="AT71" s="383"/>
    </row>
    <row r="72" spans="1:46" s="68" customFormat="1" ht="18.75" x14ac:dyDescent="0.3">
      <c r="A72" s="67"/>
      <c r="B72" s="175">
        <v>107</v>
      </c>
      <c r="C72" s="176"/>
      <c r="D72" s="720"/>
      <c r="E72" s="720"/>
      <c r="F72" s="720"/>
      <c r="G72" s="720"/>
      <c r="H72" s="720"/>
      <c r="I72" s="720"/>
      <c r="J72" s="720"/>
      <c r="K72" s="720"/>
      <c r="L72" s="720"/>
      <c r="M72" s="725"/>
      <c r="N72" s="725"/>
      <c r="O72" s="417"/>
      <c r="P72" s="417"/>
      <c r="Q72" s="417"/>
      <c r="R72" s="417"/>
      <c r="S72" s="416" t="str">
        <f t="shared" ref="S72" si="0">IF(M72="","",M72*O72*(1-AJ72))</f>
        <v/>
      </c>
      <c r="T72" s="416"/>
      <c r="U72" s="416"/>
      <c r="V72" s="416"/>
      <c r="W72" s="416"/>
      <c r="X72" s="416"/>
      <c r="Y72" s="416"/>
      <c r="Z72" s="385"/>
      <c r="AA72" s="385"/>
      <c r="AB72" s="385"/>
      <c r="AC72" s="385"/>
      <c r="AD72" s="385"/>
      <c r="AE72" s="385"/>
      <c r="AF72" s="385"/>
      <c r="AG72" s="385"/>
      <c r="AH72" s="396" t="str">
        <f t="shared" ref="AH72" si="1">IF(AL72="","",IF(AJ72="",AL72,AL72/(1-AJ72)))</f>
        <v/>
      </c>
      <c r="AI72" s="396"/>
      <c r="AJ72" s="414"/>
      <c r="AK72" s="414"/>
      <c r="AL72" s="381" t="str">
        <f t="shared" ref="AL72" si="2">IF(S72="","",IF($AE$49=95%,95%*(S72-Z72),IF($AE$49=100%,S72-AE72,0)))</f>
        <v/>
      </c>
      <c r="AM72" s="382"/>
      <c r="AN72" s="383"/>
      <c r="AO72" s="368" t="str">
        <f t="shared" ref="AO72:AO91" si="3">IF(D72="","",M72-S72/(1-AJ72))</f>
        <v/>
      </c>
      <c r="AS72" s="386" t="str">
        <f>IF(AJ72="","",AE72/(1-AJ72))</f>
        <v/>
      </c>
      <c r="AT72" s="387"/>
    </row>
    <row r="73" spans="1:46" s="68" customFormat="1" ht="18.75" x14ac:dyDescent="0.3">
      <c r="A73" s="67"/>
      <c r="B73" s="273">
        <v>108</v>
      </c>
      <c r="C73" s="176"/>
      <c r="D73" s="720"/>
      <c r="E73" s="720"/>
      <c r="F73" s="720"/>
      <c r="G73" s="720"/>
      <c r="H73" s="720"/>
      <c r="I73" s="720"/>
      <c r="J73" s="720"/>
      <c r="K73" s="720"/>
      <c r="L73" s="720"/>
      <c r="M73" s="725"/>
      <c r="N73" s="725"/>
      <c r="O73" s="417"/>
      <c r="P73" s="417"/>
      <c r="Q73" s="417"/>
      <c r="R73" s="417"/>
      <c r="S73" s="416" t="str">
        <f t="shared" ref="S73:S91" si="4">IF(M73="","",M73*O73*(1-AJ73))</f>
        <v/>
      </c>
      <c r="T73" s="416"/>
      <c r="U73" s="416"/>
      <c r="V73" s="416"/>
      <c r="W73" s="416"/>
      <c r="X73" s="416"/>
      <c r="Y73" s="416"/>
      <c r="Z73" s="385"/>
      <c r="AA73" s="385"/>
      <c r="AB73" s="385"/>
      <c r="AC73" s="385"/>
      <c r="AD73" s="385"/>
      <c r="AE73" s="385"/>
      <c r="AF73" s="385"/>
      <c r="AG73" s="385"/>
      <c r="AH73" s="396" t="str">
        <f t="shared" ref="AH73:AH91" si="5">IF(AL73="","",IF(AJ73="",AL73,AL73/(1-AJ73)))</f>
        <v/>
      </c>
      <c r="AI73" s="396"/>
      <c r="AJ73" s="414"/>
      <c r="AK73" s="414"/>
      <c r="AL73" s="381" t="str">
        <f t="shared" ref="AL73:AL91" si="6">IF(S73="","",IF($AE$49=95%,95%*(S73-Z73),IF($AE$49=100%,S73-AE73,0)))</f>
        <v/>
      </c>
      <c r="AM73" s="382"/>
      <c r="AN73" s="383"/>
      <c r="AO73" s="368" t="str">
        <f t="shared" si="3"/>
        <v/>
      </c>
      <c r="AS73" s="386" t="str">
        <f t="shared" ref="AS73:AS91" si="7">IF(AJ73="","",AE73/(1-AJ73))</f>
        <v/>
      </c>
      <c r="AT73" s="387"/>
    </row>
    <row r="74" spans="1:46" s="68" customFormat="1" ht="18.75" x14ac:dyDescent="0.3">
      <c r="A74" s="67"/>
      <c r="B74" s="175">
        <v>109</v>
      </c>
      <c r="C74" s="176"/>
      <c r="D74" s="720"/>
      <c r="E74" s="720"/>
      <c r="F74" s="720"/>
      <c r="G74" s="720"/>
      <c r="H74" s="720"/>
      <c r="I74" s="720"/>
      <c r="J74" s="720"/>
      <c r="K74" s="720"/>
      <c r="L74" s="720"/>
      <c r="M74" s="725"/>
      <c r="N74" s="725"/>
      <c r="O74" s="417"/>
      <c r="P74" s="417"/>
      <c r="Q74" s="417"/>
      <c r="R74" s="417"/>
      <c r="S74" s="416" t="str">
        <f t="shared" si="4"/>
        <v/>
      </c>
      <c r="T74" s="416"/>
      <c r="U74" s="416"/>
      <c r="V74" s="416"/>
      <c r="W74" s="416"/>
      <c r="X74" s="416"/>
      <c r="Y74" s="416"/>
      <c r="Z74" s="385"/>
      <c r="AA74" s="385"/>
      <c r="AB74" s="385"/>
      <c r="AC74" s="385"/>
      <c r="AD74" s="385"/>
      <c r="AE74" s="385"/>
      <c r="AF74" s="385"/>
      <c r="AG74" s="385"/>
      <c r="AH74" s="396" t="str">
        <f t="shared" si="5"/>
        <v/>
      </c>
      <c r="AI74" s="396"/>
      <c r="AJ74" s="414"/>
      <c r="AK74" s="414"/>
      <c r="AL74" s="381" t="str">
        <f t="shared" si="6"/>
        <v/>
      </c>
      <c r="AM74" s="382"/>
      <c r="AN74" s="383"/>
      <c r="AO74" s="368" t="str">
        <f t="shared" si="3"/>
        <v/>
      </c>
      <c r="AS74" s="386" t="str">
        <f t="shared" si="7"/>
        <v/>
      </c>
      <c r="AT74" s="387"/>
    </row>
    <row r="75" spans="1:46" s="68" customFormat="1" ht="18.75" x14ac:dyDescent="0.3">
      <c r="A75" s="67"/>
      <c r="B75" s="273">
        <v>110</v>
      </c>
      <c r="C75" s="176"/>
      <c r="D75" s="720"/>
      <c r="E75" s="720"/>
      <c r="F75" s="720"/>
      <c r="G75" s="720"/>
      <c r="H75" s="720"/>
      <c r="I75" s="720"/>
      <c r="J75" s="720"/>
      <c r="K75" s="720"/>
      <c r="L75" s="720"/>
      <c r="M75" s="725"/>
      <c r="N75" s="725"/>
      <c r="O75" s="417"/>
      <c r="P75" s="417"/>
      <c r="Q75" s="417"/>
      <c r="R75" s="417"/>
      <c r="S75" s="416" t="str">
        <f t="shared" si="4"/>
        <v/>
      </c>
      <c r="T75" s="416"/>
      <c r="U75" s="416"/>
      <c r="V75" s="416"/>
      <c r="W75" s="416"/>
      <c r="X75" s="416"/>
      <c r="Y75" s="416"/>
      <c r="Z75" s="385"/>
      <c r="AA75" s="385"/>
      <c r="AB75" s="385"/>
      <c r="AC75" s="385"/>
      <c r="AD75" s="385"/>
      <c r="AE75" s="385"/>
      <c r="AF75" s="385"/>
      <c r="AG75" s="385"/>
      <c r="AH75" s="396" t="str">
        <f t="shared" si="5"/>
        <v/>
      </c>
      <c r="AI75" s="396"/>
      <c r="AJ75" s="414"/>
      <c r="AK75" s="414"/>
      <c r="AL75" s="381" t="str">
        <f t="shared" si="6"/>
        <v/>
      </c>
      <c r="AM75" s="382"/>
      <c r="AN75" s="383"/>
      <c r="AO75" s="368" t="str">
        <f t="shared" si="3"/>
        <v/>
      </c>
      <c r="AS75" s="386" t="str">
        <f t="shared" si="7"/>
        <v/>
      </c>
      <c r="AT75" s="387"/>
    </row>
    <row r="76" spans="1:46" s="68" customFormat="1" ht="18.75" x14ac:dyDescent="0.3">
      <c r="A76" s="67"/>
      <c r="B76" s="175">
        <v>111</v>
      </c>
      <c r="C76" s="176"/>
      <c r="D76" s="720"/>
      <c r="E76" s="720"/>
      <c r="F76" s="720"/>
      <c r="G76" s="720"/>
      <c r="H76" s="720"/>
      <c r="I76" s="720"/>
      <c r="J76" s="720"/>
      <c r="K76" s="720"/>
      <c r="L76" s="720"/>
      <c r="M76" s="725"/>
      <c r="N76" s="725"/>
      <c r="O76" s="417"/>
      <c r="P76" s="417"/>
      <c r="Q76" s="417"/>
      <c r="R76" s="417"/>
      <c r="S76" s="416" t="str">
        <f t="shared" si="4"/>
        <v/>
      </c>
      <c r="T76" s="416"/>
      <c r="U76" s="416"/>
      <c r="V76" s="416"/>
      <c r="W76" s="416"/>
      <c r="X76" s="416"/>
      <c r="Y76" s="416"/>
      <c r="Z76" s="385"/>
      <c r="AA76" s="385"/>
      <c r="AB76" s="385"/>
      <c r="AC76" s="385"/>
      <c r="AD76" s="385"/>
      <c r="AE76" s="385"/>
      <c r="AF76" s="385"/>
      <c r="AG76" s="385"/>
      <c r="AH76" s="396" t="str">
        <f t="shared" si="5"/>
        <v/>
      </c>
      <c r="AI76" s="396"/>
      <c r="AJ76" s="414"/>
      <c r="AK76" s="414"/>
      <c r="AL76" s="381" t="str">
        <f t="shared" si="6"/>
        <v/>
      </c>
      <c r="AM76" s="382"/>
      <c r="AN76" s="383"/>
      <c r="AO76" s="368" t="str">
        <f t="shared" si="3"/>
        <v/>
      </c>
      <c r="AS76" s="386" t="str">
        <f t="shared" si="7"/>
        <v/>
      </c>
      <c r="AT76" s="387"/>
    </row>
    <row r="77" spans="1:46" s="68" customFormat="1" ht="18.75" x14ac:dyDescent="0.3">
      <c r="A77" s="67"/>
      <c r="B77" s="273">
        <v>112</v>
      </c>
      <c r="C77" s="176"/>
      <c r="D77" s="720"/>
      <c r="E77" s="720"/>
      <c r="F77" s="720"/>
      <c r="G77" s="720"/>
      <c r="H77" s="720"/>
      <c r="I77" s="720"/>
      <c r="J77" s="720"/>
      <c r="K77" s="720"/>
      <c r="L77" s="720"/>
      <c r="M77" s="725"/>
      <c r="N77" s="725"/>
      <c r="O77" s="417"/>
      <c r="P77" s="417"/>
      <c r="Q77" s="417"/>
      <c r="R77" s="417"/>
      <c r="S77" s="416" t="str">
        <f t="shared" si="4"/>
        <v/>
      </c>
      <c r="T77" s="416"/>
      <c r="U77" s="416"/>
      <c r="V77" s="416"/>
      <c r="W77" s="416"/>
      <c r="X77" s="416"/>
      <c r="Y77" s="416"/>
      <c r="Z77" s="385"/>
      <c r="AA77" s="385"/>
      <c r="AB77" s="385"/>
      <c r="AC77" s="385"/>
      <c r="AD77" s="385"/>
      <c r="AE77" s="385"/>
      <c r="AF77" s="385"/>
      <c r="AG77" s="385"/>
      <c r="AH77" s="396" t="str">
        <f t="shared" si="5"/>
        <v/>
      </c>
      <c r="AI77" s="396"/>
      <c r="AJ77" s="414"/>
      <c r="AK77" s="414"/>
      <c r="AL77" s="381" t="str">
        <f t="shared" si="6"/>
        <v/>
      </c>
      <c r="AM77" s="382"/>
      <c r="AN77" s="383"/>
      <c r="AO77" s="368" t="str">
        <f t="shared" si="3"/>
        <v/>
      </c>
      <c r="AS77" s="386" t="str">
        <f t="shared" si="7"/>
        <v/>
      </c>
      <c r="AT77" s="387"/>
    </row>
    <row r="78" spans="1:46" s="68" customFormat="1" ht="18.75" x14ac:dyDescent="0.3">
      <c r="A78" s="67"/>
      <c r="B78" s="175">
        <v>113</v>
      </c>
      <c r="C78" s="176"/>
      <c r="D78" s="720"/>
      <c r="E78" s="720"/>
      <c r="F78" s="720"/>
      <c r="G78" s="720"/>
      <c r="H78" s="720"/>
      <c r="I78" s="720"/>
      <c r="J78" s="720"/>
      <c r="K78" s="720"/>
      <c r="L78" s="720"/>
      <c r="M78" s="725"/>
      <c r="N78" s="725"/>
      <c r="O78" s="417"/>
      <c r="P78" s="417"/>
      <c r="Q78" s="417"/>
      <c r="R78" s="417"/>
      <c r="S78" s="416" t="str">
        <f t="shared" si="4"/>
        <v/>
      </c>
      <c r="T78" s="416"/>
      <c r="U78" s="416"/>
      <c r="V78" s="416"/>
      <c r="W78" s="416"/>
      <c r="X78" s="416"/>
      <c r="Y78" s="416"/>
      <c r="Z78" s="385"/>
      <c r="AA78" s="385"/>
      <c r="AB78" s="385"/>
      <c r="AC78" s="385"/>
      <c r="AD78" s="385"/>
      <c r="AE78" s="385"/>
      <c r="AF78" s="385"/>
      <c r="AG78" s="385"/>
      <c r="AH78" s="396" t="str">
        <f t="shared" si="5"/>
        <v/>
      </c>
      <c r="AI78" s="396"/>
      <c r="AJ78" s="414"/>
      <c r="AK78" s="414"/>
      <c r="AL78" s="381" t="str">
        <f t="shared" si="6"/>
        <v/>
      </c>
      <c r="AM78" s="382"/>
      <c r="AN78" s="383"/>
      <c r="AO78" s="368" t="str">
        <f t="shared" si="3"/>
        <v/>
      </c>
      <c r="AS78" s="386" t="str">
        <f t="shared" si="7"/>
        <v/>
      </c>
      <c r="AT78" s="387"/>
    </row>
    <row r="79" spans="1:46" s="68" customFormat="1" ht="18.75" x14ac:dyDescent="0.3">
      <c r="A79" s="67"/>
      <c r="B79" s="273">
        <v>114</v>
      </c>
      <c r="C79" s="176"/>
      <c r="D79" s="720"/>
      <c r="E79" s="720"/>
      <c r="F79" s="720"/>
      <c r="G79" s="720"/>
      <c r="H79" s="720"/>
      <c r="I79" s="720"/>
      <c r="J79" s="720"/>
      <c r="K79" s="720"/>
      <c r="L79" s="720"/>
      <c r="M79" s="725"/>
      <c r="N79" s="725"/>
      <c r="O79" s="417"/>
      <c r="P79" s="417"/>
      <c r="Q79" s="417"/>
      <c r="R79" s="417"/>
      <c r="S79" s="416" t="str">
        <f t="shared" si="4"/>
        <v/>
      </c>
      <c r="T79" s="416"/>
      <c r="U79" s="416"/>
      <c r="V79" s="416"/>
      <c r="W79" s="416"/>
      <c r="X79" s="416"/>
      <c r="Y79" s="416"/>
      <c r="Z79" s="385"/>
      <c r="AA79" s="385"/>
      <c r="AB79" s="385"/>
      <c r="AC79" s="385"/>
      <c r="AD79" s="385"/>
      <c r="AE79" s="385"/>
      <c r="AF79" s="385"/>
      <c r="AG79" s="385"/>
      <c r="AH79" s="396" t="str">
        <f t="shared" si="5"/>
        <v/>
      </c>
      <c r="AI79" s="396"/>
      <c r="AJ79" s="414"/>
      <c r="AK79" s="414"/>
      <c r="AL79" s="381" t="str">
        <f t="shared" si="6"/>
        <v/>
      </c>
      <c r="AM79" s="382"/>
      <c r="AN79" s="383"/>
      <c r="AO79" s="368" t="str">
        <f t="shared" si="3"/>
        <v/>
      </c>
      <c r="AS79" s="386" t="str">
        <f t="shared" si="7"/>
        <v/>
      </c>
      <c r="AT79" s="387"/>
    </row>
    <row r="80" spans="1:46" s="68" customFormat="1" ht="18.75" x14ac:dyDescent="0.3">
      <c r="A80" s="67"/>
      <c r="B80" s="175">
        <v>115</v>
      </c>
      <c r="C80" s="176"/>
      <c r="D80" s="720"/>
      <c r="E80" s="720"/>
      <c r="F80" s="720"/>
      <c r="G80" s="720"/>
      <c r="H80" s="720"/>
      <c r="I80" s="720"/>
      <c r="J80" s="720"/>
      <c r="K80" s="720"/>
      <c r="L80" s="720"/>
      <c r="M80" s="725"/>
      <c r="N80" s="725"/>
      <c r="O80" s="417"/>
      <c r="P80" s="417"/>
      <c r="Q80" s="417"/>
      <c r="R80" s="417"/>
      <c r="S80" s="416" t="str">
        <f t="shared" si="4"/>
        <v/>
      </c>
      <c r="T80" s="416"/>
      <c r="U80" s="416"/>
      <c r="V80" s="416"/>
      <c r="W80" s="416"/>
      <c r="X80" s="416"/>
      <c r="Y80" s="416"/>
      <c r="Z80" s="385"/>
      <c r="AA80" s="385"/>
      <c r="AB80" s="385"/>
      <c r="AC80" s="385"/>
      <c r="AD80" s="385"/>
      <c r="AE80" s="385"/>
      <c r="AF80" s="385"/>
      <c r="AG80" s="385"/>
      <c r="AH80" s="396" t="str">
        <f t="shared" si="5"/>
        <v/>
      </c>
      <c r="AI80" s="396"/>
      <c r="AJ80" s="414"/>
      <c r="AK80" s="414"/>
      <c r="AL80" s="381" t="str">
        <f t="shared" si="6"/>
        <v/>
      </c>
      <c r="AM80" s="382"/>
      <c r="AN80" s="383"/>
      <c r="AO80" s="368" t="str">
        <f t="shared" si="3"/>
        <v/>
      </c>
      <c r="AS80" s="386" t="str">
        <f t="shared" si="7"/>
        <v/>
      </c>
      <c r="AT80" s="387"/>
    </row>
    <row r="81" spans="1:46" s="68" customFormat="1" ht="18.75" x14ac:dyDescent="0.3">
      <c r="A81" s="67"/>
      <c r="B81" s="273">
        <v>116</v>
      </c>
      <c r="C81" s="176"/>
      <c r="D81" s="720"/>
      <c r="E81" s="720"/>
      <c r="F81" s="720"/>
      <c r="G81" s="720"/>
      <c r="H81" s="720"/>
      <c r="I81" s="720"/>
      <c r="J81" s="720"/>
      <c r="K81" s="720"/>
      <c r="L81" s="720"/>
      <c r="M81" s="725"/>
      <c r="N81" s="725"/>
      <c r="O81" s="417"/>
      <c r="P81" s="417"/>
      <c r="Q81" s="417"/>
      <c r="R81" s="417"/>
      <c r="S81" s="416" t="str">
        <f t="shared" si="4"/>
        <v/>
      </c>
      <c r="T81" s="416"/>
      <c r="U81" s="416"/>
      <c r="V81" s="416"/>
      <c r="W81" s="416"/>
      <c r="X81" s="416"/>
      <c r="Y81" s="416"/>
      <c r="Z81" s="385"/>
      <c r="AA81" s="385"/>
      <c r="AB81" s="385"/>
      <c r="AC81" s="385"/>
      <c r="AD81" s="385"/>
      <c r="AE81" s="385"/>
      <c r="AF81" s="385"/>
      <c r="AG81" s="385"/>
      <c r="AH81" s="396" t="str">
        <f t="shared" si="5"/>
        <v/>
      </c>
      <c r="AI81" s="396"/>
      <c r="AJ81" s="414"/>
      <c r="AK81" s="414"/>
      <c r="AL81" s="381" t="str">
        <f t="shared" si="6"/>
        <v/>
      </c>
      <c r="AM81" s="382"/>
      <c r="AN81" s="383"/>
      <c r="AO81" s="368" t="str">
        <f t="shared" si="3"/>
        <v/>
      </c>
      <c r="AS81" s="386" t="str">
        <f t="shared" si="7"/>
        <v/>
      </c>
      <c r="AT81" s="387"/>
    </row>
    <row r="82" spans="1:46" s="68" customFormat="1" ht="18.75" x14ac:dyDescent="0.3">
      <c r="A82" s="67"/>
      <c r="B82" s="175">
        <v>117</v>
      </c>
      <c r="C82" s="176"/>
      <c r="D82" s="720"/>
      <c r="E82" s="720"/>
      <c r="F82" s="720"/>
      <c r="G82" s="720"/>
      <c r="H82" s="720"/>
      <c r="I82" s="720"/>
      <c r="J82" s="720"/>
      <c r="K82" s="720"/>
      <c r="L82" s="720"/>
      <c r="M82" s="725"/>
      <c r="N82" s="725"/>
      <c r="O82" s="417"/>
      <c r="P82" s="417"/>
      <c r="Q82" s="417"/>
      <c r="R82" s="417"/>
      <c r="S82" s="416" t="str">
        <f t="shared" si="4"/>
        <v/>
      </c>
      <c r="T82" s="416"/>
      <c r="U82" s="416"/>
      <c r="V82" s="416"/>
      <c r="W82" s="416"/>
      <c r="X82" s="416"/>
      <c r="Y82" s="416"/>
      <c r="Z82" s="385"/>
      <c r="AA82" s="385"/>
      <c r="AB82" s="385"/>
      <c r="AC82" s="385"/>
      <c r="AD82" s="385"/>
      <c r="AE82" s="385"/>
      <c r="AF82" s="385"/>
      <c r="AG82" s="385"/>
      <c r="AH82" s="396" t="str">
        <f t="shared" si="5"/>
        <v/>
      </c>
      <c r="AI82" s="396"/>
      <c r="AJ82" s="414"/>
      <c r="AK82" s="414"/>
      <c r="AL82" s="381" t="str">
        <f t="shared" si="6"/>
        <v/>
      </c>
      <c r="AM82" s="382"/>
      <c r="AN82" s="383"/>
      <c r="AO82" s="368" t="str">
        <f t="shared" si="3"/>
        <v/>
      </c>
      <c r="AS82" s="386" t="str">
        <f t="shared" si="7"/>
        <v/>
      </c>
      <c r="AT82" s="387"/>
    </row>
    <row r="83" spans="1:46" s="68" customFormat="1" ht="18.75" x14ac:dyDescent="0.3">
      <c r="A83" s="67"/>
      <c r="B83" s="273">
        <v>118</v>
      </c>
      <c r="C83" s="176"/>
      <c r="D83" s="720"/>
      <c r="E83" s="720"/>
      <c r="F83" s="720"/>
      <c r="G83" s="720"/>
      <c r="H83" s="720"/>
      <c r="I83" s="720"/>
      <c r="J83" s="720"/>
      <c r="K83" s="720"/>
      <c r="L83" s="720"/>
      <c r="M83" s="725"/>
      <c r="N83" s="725"/>
      <c r="O83" s="417"/>
      <c r="P83" s="417"/>
      <c r="Q83" s="417"/>
      <c r="R83" s="417"/>
      <c r="S83" s="416" t="str">
        <f t="shared" si="4"/>
        <v/>
      </c>
      <c r="T83" s="416"/>
      <c r="U83" s="416"/>
      <c r="V83" s="416"/>
      <c r="W83" s="416"/>
      <c r="X83" s="416"/>
      <c r="Y83" s="416"/>
      <c r="Z83" s="385"/>
      <c r="AA83" s="385"/>
      <c r="AB83" s="385"/>
      <c r="AC83" s="385"/>
      <c r="AD83" s="385"/>
      <c r="AE83" s="385"/>
      <c r="AF83" s="385"/>
      <c r="AG83" s="385"/>
      <c r="AH83" s="396" t="str">
        <f t="shared" si="5"/>
        <v/>
      </c>
      <c r="AI83" s="396"/>
      <c r="AJ83" s="414"/>
      <c r="AK83" s="414"/>
      <c r="AL83" s="381" t="str">
        <f t="shared" si="6"/>
        <v/>
      </c>
      <c r="AM83" s="382"/>
      <c r="AN83" s="383"/>
      <c r="AO83" s="368" t="str">
        <f t="shared" si="3"/>
        <v/>
      </c>
      <c r="AS83" s="386" t="str">
        <f t="shared" si="7"/>
        <v/>
      </c>
      <c r="AT83" s="387"/>
    </row>
    <row r="84" spans="1:46" s="68" customFormat="1" ht="18.75" x14ac:dyDescent="0.3">
      <c r="A84" s="67"/>
      <c r="B84" s="175">
        <v>119</v>
      </c>
      <c r="C84" s="176"/>
      <c r="D84" s="720"/>
      <c r="E84" s="720"/>
      <c r="F84" s="720"/>
      <c r="G84" s="720"/>
      <c r="H84" s="720"/>
      <c r="I84" s="720"/>
      <c r="J84" s="720"/>
      <c r="K84" s="720"/>
      <c r="L84" s="720"/>
      <c r="M84" s="725"/>
      <c r="N84" s="725"/>
      <c r="O84" s="417"/>
      <c r="P84" s="417"/>
      <c r="Q84" s="417"/>
      <c r="R84" s="417"/>
      <c r="S84" s="416" t="str">
        <f t="shared" si="4"/>
        <v/>
      </c>
      <c r="T84" s="416"/>
      <c r="U84" s="416"/>
      <c r="V84" s="416"/>
      <c r="W84" s="416"/>
      <c r="X84" s="416"/>
      <c r="Y84" s="416"/>
      <c r="Z84" s="385"/>
      <c r="AA84" s="385"/>
      <c r="AB84" s="385"/>
      <c r="AC84" s="385"/>
      <c r="AD84" s="385"/>
      <c r="AE84" s="385"/>
      <c r="AF84" s="385"/>
      <c r="AG84" s="385"/>
      <c r="AH84" s="396" t="str">
        <f t="shared" si="5"/>
        <v/>
      </c>
      <c r="AI84" s="396"/>
      <c r="AJ84" s="414"/>
      <c r="AK84" s="414"/>
      <c r="AL84" s="381" t="str">
        <f t="shared" si="6"/>
        <v/>
      </c>
      <c r="AM84" s="382"/>
      <c r="AN84" s="383"/>
      <c r="AO84" s="368" t="str">
        <f t="shared" si="3"/>
        <v/>
      </c>
      <c r="AS84" s="386" t="str">
        <f t="shared" si="7"/>
        <v/>
      </c>
      <c r="AT84" s="387"/>
    </row>
    <row r="85" spans="1:46" s="68" customFormat="1" ht="18.75" x14ac:dyDescent="0.3">
      <c r="A85" s="67"/>
      <c r="B85" s="273">
        <v>120</v>
      </c>
      <c r="C85" s="176"/>
      <c r="D85" s="720"/>
      <c r="E85" s="720"/>
      <c r="F85" s="720"/>
      <c r="G85" s="720"/>
      <c r="H85" s="720"/>
      <c r="I85" s="720"/>
      <c r="J85" s="720"/>
      <c r="K85" s="720"/>
      <c r="L85" s="720"/>
      <c r="M85" s="725"/>
      <c r="N85" s="725"/>
      <c r="O85" s="417"/>
      <c r="P85" s="417"/>
      <c r="Q85" s="417"/>
      <c r="R85" s="417"/>
      <c r="S85" s="416" t="str">
        <f t="shared" si="4"/>
        <v/>
      </c>
      <c r="T85" s="416"/>
      <c r="U85" s="416"/>
      <c r="V85" s="416"/>
      <c r="W85" s="416"/>
      <c r="X85" s="416"/>
      <c r="Y85" s="416"/>
      <c r="Z85" s="385"/>
      <c r="AA85" s="385"/>
      <c r="AB85" s="385"/>
      <c r="AC85" s="385"/>
      <c r="AD85" s="385"/>
      <c r="AE85" s="385"/>
      <c r="AF85" s="385"/>
      <c r="AG85" s="385"/>
      <c r="AH85" s="396" t="str">
        <f t="shared" si="5"/>
        <v/>
      </c>
      <c r="AI85" s="396"/>
      <c r="AJ85" s="414"/>
      <c r="AK85" s="414"/>
      <c r="AL85" s="381" t="str">
        <f t="shared" si="6"/>
        <v/>
      </c>
      <c r="AM85" s="382"/>
      <c r="AN85" s="383"/>
      <c r="AO85" s="368" t="str">
        <f t="shared" si="3"/>
        <v/>
      </c>
      <c r="AS85" s="386" t="str">
        <f t="shared" si="7"/>
        <v/>
      </c>
      <c r="AT85" s="387"/>
    </row>
    <row r="86" spans="1:46" s="68" customFormat="1" ht="18.75" x14ac:dyDescent="0.3">
      <c r="A86" s="67"/>
      <c r="B86" s="175">
        <v>121</v>
      </c>
      <c r="C86" s="176"/>
      <c r="D86" s="720"/>
      <c r="E86" s="720"/>
      <c r="F86" s="720"/>
      <c r="G86" s="720"/>
      <c r="H86" s="720"/>
      <c r="I86" s="720"/>
      <c r="J86" s="720"/>
      <c r="K86" s="720"/>
      <c r="L86" s="720"/>
      <c r="M86" s="725"/>
      <c r="N86" s="725"/>
      <c r="O86" s="417"/>
      <c r="P86" s="417"/>
      <c r="Q86" s="417"/>
      <c r="R86" s="417"/>
      <c r="S86" s="416" t="str">
        <f t="shared" si="4"/>
        <v/>
      </c>
      <c r="T86" s="416"/>
      <c r="U86" s="416"/>
      <c r="V86" s="416"/>
      <c r="W86" s="416"/>
      <c r="X86" s="416"/>
      <c r="Y86" s="416"/>
      <c r="Z86" s="385"/>
      <c r="AA86" s="385"/>
      <c r="AB86" s="385"/>
      <c r="AC86" s="385"/>
      <c r="AD86" s="385"/>
      <c r="AE86" s="385"/>
      <c r="AF86" s="385"/>
      <c r="AG86" s="385"/>
      <c r="AH86" s="396" t="str">
        <f t="shared" si="5"/>
        <v/>
      </c>
      <c r="AI86" s="396"/>
      <c r="AJ86" s="414"/>
      <c r="AK86" s="414"/>
      <c r="AL86" s="381" t="str">
        <f t="shared" si="6"/>
        <v/>
      </c>
      <c r="AM86" s="382"/>
      <c r="AN86" s="383"/>
      <c r="AO86" s="368" t="str">
        <f t="shared" si="3"/>
        <v/>
      </c>
      <c r="AS86" s="386" t="str">
        <f t="shared" si="7"/>
        <v/>
      </c>
      <c r="AT86" s="387"/>
    </row>
    <row r="87" spans="1:46" s="68" customFormat="1" ht="18.75" x14ac:dyDescent="0.3">
      <c r="A87" s="67"/>
      <c r="B87" s="273">
        <v>122</v>
      </c>
      <c r="C87" s="176"/>
      <c r="D87" s="720"/>
      <c r="E87" s="720"/>
      <c r="F87" s="720"/>
      <c r="G87" s="720"/>
      <c r="H87" s="720"/>
      <c r="I87" s="720"/>
      <c r="J87" s="720"/>
      <c r="K87" s="720"/>
      <c r="L87" s="720"/>
      <c r="M87" s="725"/>
      <c r="N87" s="725"/>
      <c r="O87" s="417"/>
      <c r="P87" s="417"/>
      <c r="Q87" s="417"/>
      <c r="R87" s="417"/>
      <c r="S87" s="416" t="str">
        <f t="shared" si="4"/>
        <v/>
      </c>
      <c r="T87" s="416"/>
      <c r="U87" s="416"/>
      <c r="V87" s="416"/>
      <c r="W87" s="416"/>
      <c r="X87" s="416"/>
      <c r="Y87" s="416"/>
      <c r="Z87" s="385"/>
      <c r="AA87" s="385"/>
      <c r="AB87" s="385"/>
      <c r="AC87" s="385"/>
      <c r="AD87" s="385"/>
      <c r="AE87" s="385"/>
      <c r="AF87" s="385"/>
      <c r="AG87" s="385"/>
      <c r="AH87" s="396" t="str">
        <f t="shared" si="5"/>
        <v/>
      </c>
      <c r="AI87" s="396"/>
      <c r="AJ87" s="414"/>
      <c r="AK87" s="414"/>
      <c r="AL87" s="381" t="str">
        <f t="shared" si="6"/>
        <v/>
      </c>
      <c r="AM87" s="382"/>
      <c r="AN87" s="383"/>
      <c r="AO87" s="368" t="str">
        <f t="shared" si="3"/>
        <v/>
      </c>
      <c r="AS87" s="386" t="str">
        <f t="shared" si="7"/>
        <v/>
      </c>
      <c r="AT87" s="387"/>
    </row>
    <row r="88" spans="1:46" s="68" customFormat="1" ht="18.75" x14ac:dyDescent="0.3">
      <c r="A88" s="67"/>
      <c r="B88" s="175">
        <v>123</v>
      </c>
      <c r="C88" s="176"/>
      <c r="D88" s="720"/>
      <c r="E88" s="720"/>
      <c r="F88" s="720"/>
      <c r="G88" s="720"/>
      <c r="H88" s="720"/>
      <c r="I88" s="720"/>
      <c r="J88" s="720"/>
      <c r="K88" s="720"/>
      <c r="L88" s="720"/>
      <c r="M88" s="725"/>
      <c r="N88" s="725"/>
      <c r="O88" s="417"/>
      <c r="P88" s="417"/>
      <c r="Q88" s="417"/>
      <c r="R88" s="417"/>
      <c r="S88" s="416" t="str">
        <f t="shared" si="4"/>
        <v/>
      </c>
      <c r="T88" s="416"/>
      <c r="U88" s="416"/>
      <c r="V88" s="416"/>
      <c r="W88" s="416"/>
      <c r="X88" s="416"/>
      <c r="Y88" s="416"/>
      <c r="Z88" s="385"/>
      <c r="AA88" s="385"/>
      <c r="AB88" s="385"/>
      <c r="AC88" s="385"/>
      <c r="AD88" s="385"/>
      <c r="AE88" s="385"/>
      <c r="AF88" s="385"/>
      <c r="AG88" s="385"/>
      <c r="AH88" s="396" t="str">
        <f t="shared" si="5"/>
        <v/>
      </c>
      <c r="AI88" s="396"/>
      <c r="AJ88" s="414"/>
      <c r="AK88" s="414"/>
      <c r="AL88" s="381" t="str">
        <f t="shared" si="6"/>
        <v/>
      </c>
      <c r="AM88" s="382"/>
      <c r="AN88" s="383"/>
      <c r="AO88" s="368" t="str">
        <f t="shared" si="3"/>
        <v/>
      </c>
      <c r="AS88" s="386" t="str">
        <f t="shared" si="7"/>
        <v/>
      </c>
      <c r="AT88" s="387"/>
    </row>
    <row r="89" spans="1:46" s="68" customFormat="1" ht="18.75" x14ac:dyDescent="0.3">
      <c r="A89" s="67"/>
      <c r="B89" s="273">
        <v>124</v>
      </c>
      <c r="C89" s="176"/>
      <c r="D89" s="720"/>
      <c r="E89" s="720"/>
      <c r="F89" s="720"/>
      <c r="G89" s="720"/>
      <c r="H89" s="720"/>
      <c r="I89" s="720"/>
      <c r="J89" s="720"/>
      <c r="K89" s="720"/>
      <c r="L89" s="720"/>
      <c r="M89" s="725"/>
      <c r="N89" s="725"/>
      <c r="O89" s="417"/>
      <c r="P89" s="417"/>
      <c r="Q89" s="417"/>
      <c r="R89" s="417"/>
      <c r="S89" s="416" t="str">
        <f t="shared" si="4"/>
        <v/>
      </c>
      <c r="T89" s="416"/>
      <c r="U89" s="416"/>
      <c r="V89" s="416"/>
      <c r="W89" s="416"/>
      <c r="X89" s="416"/>
      <c r="Y89" s="416"/>
      <c r="Z89" s="385"/>
      <c r="AA89" s="385"/>
      <c r="AB89" s="385"/>
      <c r="AC89" s="385"/>
      <c r="AD89" s="385"/>
      <c r="AE89" s="385"/>
      <c r="AF89" s="385"/>
      <c r="AG89" s="385"/>
      <c r="AH89" s="396" t="str">
        <f t="shared" si="5"/>
        <v/>
      </c>
      <c r="AI89" s="396"/>
      <c r="AJ89" s="414"/>
      <c r="AK89" s="414"/>
      <c r="AL89" s="381" t="str">
        <f t="shared" si="6"/>
        <v/>
      </c>
      <c r="AM89" s="382"/>
      <c r="AN89" s="383"/>
      <c r="AO89" s="368" t="str">
        <f t="shared" si="3"/>
        <v/>
      </c>
      <c r="AS89" s="386" t="str">
        <f t="shared" si="7"/>
        <v/>
      </c>
      <c r="AT89" s="387"/>
    </row>
    <row r="90" spans="1:46" s="68" customFormat="1" ht="18.75" x14ac:dyDescent="0.3">
      <c r="A90" s="67"/>
      <c r="B90" s="175">
        <v>125</v>
      </c>
      <c r="C90" s="176"/>
      <c r="D90" s="720"/>
      <c r="E90" s="720"/>
      <c r="F90" s="720"/>
      <c r="G90" s="720"/>
      <c r="H90" s="720"/>
      <c r="I90" s="720"/>
      <c r="J90" s="720"/>
      <c r="K90" s="720"/>
      <c r="L90" s="720"/>
      <c r="M90" s="725"/>
      <c r="N90" s="725"/>
      <c r="O90" s="417"/>
      <c r="P90" s="417"/>
      <c r="Q90" s="417"/>
      <c r="R90" s="417"/>
      <c r="S90" s="416" t="str">
        <f t="shared" si="4"/>
        <v/>
      </c>
      <c r="T90" s="416"/>
      <c r="U90" s="416"/>
      <c r="V90" s="416"/>
      <c r="W90" s="416"/>
      <c r="X90" s="416"/>
      <c r="Y90" s="416"/>
      <c r="Z90" s="385"/>
      <c r="AA90" s="385"/>
      <c r="AB90" s="385"/>
      <c r="AC90" s="385"/>
      <c r="AD90" s="385"/>
      <c r="AE90" s="385"/>
      <c r="AF90" s="385"/>
      <c r="AG90" s="385"/>
      <c r="AH90" s="396" t="str">
        <f t="shared" si="5"/>
        <v/>
      </c>
      <c r="AI90" s="396"/>
      <c r="AJ90" s="414"/>
      <c r="AK90" s="414"/>
      <c r="AL90" s="381" t="str">
        <f t="shared" si="6"/>
        <v/>
      </c>
      <c r="AM90" s="382"/>
      <c r="AN90" s="383"/>
      <c r="AO90" s="368" t="str">
        <f t="shared" si="3"/>
        <v/>
      </c>
      <c r="AS90" s="386" t="str">
        <f t="shared" si="7"/>
        <v/>
      </c>
      <c r="AT90" s="387"/>
    </row>
    <row r="91" spans="1:46" s="68" customFormat="1" ht="18.75" x14ac:dyDescent="0.3">
      <c r="A91" s="67"/>
      <c r="B91" s="273">
        <v>126</v>
      </c>
      <c r="C91" s="176"/>
      <c r="D91" s="720"/>
      <c r="E91" s="720"/>
      <c r="F91" s="720"/>
      <c r="G91" s="720"/>
      <c r="H91" s="720"/>
      <c r="I91" s="720"/>
      <c r="J91" s="720"/>
      <c r="K91" s="720"/>
      <c r="L91" s="720"/>
      <c r="M91" s="725"/>
      <c r="N91" s="725"/>
      <c r="O91" s="724"/>
      <c r="P91" s="724"/>
      <c r="Q91" s="724"/>
      <c r="R91" s="724"/>
      <c r="S91" s="416" t="str">
        <f t="shared" si="4"/>
        <v/>
      </c>
      <c r="T91" s="416"/>
      <c r="U91" s="416"/>
      <c r="V91" s="416"/>
      <c r="W91" s="416"/>
      <c r="X91" s="416"/>
      <c r="Y91" s="416"/>
      <c r="Z91" s="385"/>
      <c r="AA91" s="385"/>
      <c r="AB91" s="385"/>
      <c r="AC91" s="385"/>
      <c r="AD91" s="385"/>
      <c r="AE91" s="385"/>
      <c r="AF91" s="385"/>
      <c r="AG91" s="385"/>
      <c r="AH91" s="396" t="str">
        <f t="shared" si="5"/>
        <v/>
      </c>
      <c r="AI91" s="396"/>
      <c r="AJ91" s="414"/>
      <c r="AK91" s="414"/>
      <c r="AL91" s="381" t="str">
        <f t="shared" si="6"/>
        <v/>
      </c>
      <c r="AM91" s="382"/>
      <c r="AN91" s="383"/>
      <c r="AO91" s="368" t="str">
        <f t="shared" si="3"/>
        <v/>
      </c>
      <c r="AS91" s="386" t="str">
        <f t="shared" si="7"/>
        <v/>
      </c>
      <c r="AT91" s="387"/>
    </row>
    <row r="92" spans="1:46" ht="18.75" x14ac:dyDescent="0.3">
      <c r="B92" s="706"/>
      <c r="C92" s="707"/>
      <c r="D92" s="714" t="s">
        <v>120</v>
      </c>
      <c r="E92" s="714"/>
      <c r="F92" s="714"/>
      <c r="G92" s="714"/>
      <c r="H92" s="714"/>
      <c r="I92" s="714"/>
      <c r="J92" s="714"/>
      <c r="K92" s="714"/>
      <c r="L92" s="714"/>
      <c r="M92" s="694">
        <f>SUM(M71:N91)</f>
        <v>0</v>
      </c>
      <c r="N92" s="694"/>
      <c r="O92" s="695"/>
      <c r="P92" s="695"/>
      <c r="Q92" s="695"/>
      <c r="R92" s="695"/>
      <c r="S92" s="726">
        <f>SUM(S71:Y91)</f>
        <v>0</v>
      </c>
      <c r="T92" s="726"/>
      <c r="U92" s="726"/>
      <c r="V92" s="726"/>
      <c r="W92" s="726"/>
      <c r="X92" s="726"/>
      <c r="Y92" s="726"/>
      <c r="Z92" s="411">
        <f>SUM(Z71:Z91)</f>
        <v>0</v>
      </c>
      <c r="AA92" s="411"/>
      <c r="AB92" s="411"/>
      <c r="AC92" s="411"/>
      <c r="AD92" s="411"/>
      <c r="AE92" s="411">
        <f>SUM(AE71:AE91)</f>
        <v>0</v>
      </c>
      <c r="AF92" s="411">
        <f>SUM(AF71:AG91)</f>
        <v>0</v>
      </c>
      <c r="AG92" s="411"/>
      <c r="AH92" s="411">
        <f>SUM(AH71:AI91)</f>
        <v>0</v>
      </c>
      <c r="AI92" s="411"/>
      <c r="AJ92" s="440"/>
      <c r="AK92" s="440"/>
      <c r="AL92" s="411">
        <f>SUM(AL71:AN91)</f>
        <v>0</v>
      </c>
      <c r="AM92" s="411"/>
      <c r="AN92" s="411"/>
      <c r="AO92" s="367">
        <f>SUM(AO71:AO91)</f>
        <v>0</v>
      </c>
      <c r="AS92" s="379">
        <f>SUM(AS71:AT91)</f>
        <v>0</v>
      </c>
      <c r="AT92" s="380"/>
    </row>
    <row r="93" spans="1:46" ht="8.25" customHeight="1" x14ac:dyDescent="0.2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R93" s="50"/>
      <c r="S93" s="50"/>
      <c r="T93" s="50"/>
      <c r="U93" s="50"/>
      <c r="AA93" s="51"/>
      <c r="AB93" s="51"/>
      <c r="AC93" s="51"/>
    </row>
    <row r="94" spans="1:46" s="3" customFormat="1" ht="15.75" customHeight="1" x14ac:dyDescent="0.25">
      <c r="B94" s="727" t="s">
        <v>141</v>
      </c>
      <c r="C94" s="728"/>
      <c r="D94" s="728"/>
      <c r="E94" s="728"/>
      <c r="F94" s="728"/>
      <c r="G94" s="729"/>
      <c r="H94" s="715" t="str">
        <f>R41</f>
        <v xml:space="preserve">בעת מילוי הטופס יש לרשום מידע בלתי מסווג בלבד </v>
      </c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7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441" t="s">
        <v>121</v>
      </c>
      <c r="AK94" s="441"/>
      <c r="AL94" s="703">
        <f>AL92*M106</f>
        <v>0</v>
      </c>
      <c r="AM94" s="704"/>
      <c r="AN94" s="705"/>
    </row>
    <row r="96" spans="1:46" s="3" customFormat="1" x14ac:dyDescent="0.2">
      <c r="B96" s="34" t="s">
        <v>42</v>
      </c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AI96" s="8"/>
      <c r="AJ96" s="8"/>
    </row>
    <row r="97" spans="1:40" s="3" customFormat="1" ht="8.25" customHeight="1" x14ac:dyDescent="0.2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R97" s="50"/>
      <c r="S97" s="50"/>
      <c r="T97" s="50"/>
      <c r="U97" s="50"/>
      <c r="AA97" s="51"/>
      <c r="AB97" s="51"/>
      <c r="AC97" s="51"/>
      <c r="AI97" s="8"/>
      <c r="AJ97" s="8"/>
    </row>
    <row r="98" spans="1:40" s="3" customFormat="1" x14ac:dyDescent="0.2">
      <c r="B98" s="69"/>
      <c r="C98" s="438" t="s">
        <v>0</v>
      </c>
      <c r="D98" s="438"/>
      <c r="E98" s="438"/>
      <c r="F98" s="438"/>
      <c r="G98" s="438"/>
      <c r="H98" s="438"/>
      <c r="I98" s="438"/>
      <c r="J98" s="438"/>
      <c r="K98" s="438"/>
      <c r="L98" s="439"/>
      <c r="M98" s="696">
        <f>'שורות 21-1'!M98:Q98</f>
        <v>0</v>
      </c>
      <c r="N98" s="697"/>
      <c r="O98" s="697"/>
      <c r="P98" s="697"/>
      <c r="Q98" s="698"/>
      <c r="R98" s="398" t="s">
        <v>50</v>
      </c>
      <c r="S98" s="399"/>
      <c r="T98" s="399"/>
      <c r="U98" s="400"/>
      <c r="V98" s="711">
        <f>'שורות 21-1'!V98:AC98</f>
        <v>0</v>
      </c>
      <c r="W98" s="712"/>
      <c r="X98" s="712"/>
      <c r="Y98" s="712"/>
      <c r="Z98" s="712"/>
      <c r="AA98" s="712"/>
      <c r="AB98" s="712"/>
      <c r="AC98" s="713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spans="1:40" s="3" customFormat="1" ht="8.25" customHeight="1" x14ac:dyDescent="0.2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R99" s="50"/>
      <c r="S99" s="50"/>
      <c r="T99" s="50"/>
      <c r="U99" s="50"/>
      <c r="AA99" s="51"/>
      <c r="AB99" s="51"/>
      <c r="AC99" s="51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spans="1:40" s="3" customFormat="1" x14ac:dyDescent="0.2">
      <c r="B100" s="50"/>
      <c r="C100" s="437" t="s">
        <v>2</v>
      </c>
      <c r="D100" s="438"/>
      <c r="E100" s="438"/>
      <c r="F100" s="438"/>
      <c r="G100" s="438"/>
      <c r="H100" s="438"/>
      <c r="I100" s="438"/>
      <c r="J100" s="438"/>
      <c r="K100" s="438"/>
      <c r="L100" s="439"/>
      <c r="M100" s="696">
        <f>'שורות 21-1'!M100:Q100</f>
        <v>0</v>
      </c>
      <c r="N100" s="697"/>
      <c r="O100" s="697"/>
      <c r="P100" s="697"/>
      <c r="Q100" s="698"/>
      <c r="R100" s="398" t="s">
        <v>50</v>
      </c>
      <c r="S100" s="399"/>
      <c r="T100" s="399"/>
      <c r="U100" s="400"/>
      <c r="V100" s="711">
        <f>'שורות 21-1'!V100:AC100</f>
        <v>0</v>
      </c>
      <c r="W100" s="712"/>
      <c r="X100" s="712"/>
      <c r="Y100" s="712"/>
      <c r="Z100" s="712"/>
      <c r="AA100" s="712"/>
      <c r="AB100" s="712"/>
      <c r="AC100" s="713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spans="1:40" s="3" customFormat="1" ht="8.25" customHeight="1" x14ac:dyDescent="0.2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R101" s="50"/>
      <c r="S101" s="50"/>
      <c r="T101" s="50"/>
      <c r="U101" s="50"/>
      <c r="AA101" s="51"/>
      <c r="AB101" s="51"/>
      <c r="AC101" s="51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spans="1:40" s="3" customFormat="1" x14ac:dyDescent="0.2">
      <c r="B102" s="50"/>
      <c r="C102" s="721" t="str">
        <f>'שורות 105-85 '!C102:L102</f>
        <v>מדד החודש האחרון בו ניתנו השירותים, שבגינם נדרש תשלום בחשבון זה</v>
      </c>
      <c r="D102" s="722"/>
      <c r="E102" s="722"/>
      <c r="F102" s="722"/>
      <c r="G102" s="722"/>
      <c r="H102" s="722"/>
      <c r="I102" s="722"/>
      <c r="J102" s="722"/>
      <c r="K102" s="722"/>
      <c r="L102" s="723"/>
      <c r="M102" s="699">
        <f>'שורות 21-1'!M102:Q102</f>
        <v>0</v>
      </c>
      <c r="N102" s="700"/>
      <c r="O102" s="700"/>
      <c r="P102" s="700"/>
      <c r="Q102" s="701"/>
      <c r="R102" s="398" t="s">
        <v>50</v>
      </c>
      <c r="S102" s="399"/>
      <c r="T102" s="399"/>
      <c r="U102" s="400"/>
      <c r="V102" s="711">
        <f>'שורות 21-1'!V102:AC102</f>
        <v>0</v>
      </c>
      <c r="W102" s="712"/>
      <c r="X102" s="712"/>
      <c r="Y102" s="712"/>
      <c r="Z102" s="712"/>
      <c r="AA102" s="712"/>
      <c r="AB102" s="712"/>
      <c r="AC102" s="713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spans="1:40" s="3" customFormat="1" ht="8.25" customHeight="1" x14ac:dyDescent="0.2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R103" s="50"/>
      <c r="S103" s="50"/>
      <c r="T103" s="50"/>
      <c r="U103" s="50"/>
      <c r="AA103" s="51"/>
      <c r="AB103" s="51"/>
      <c r="AC103" s="51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spans="1:40" s="3" customFormat="1" x14ac:dyDescent="0.2">
      <c r="B104" s="50"/>
      <c r="C104" s="437" t="s">
        <v>51</v>
      </c>
      <c r="D104" s="438"/>
      <c r="E104" s="438"/>
      <c r="F104" s="438"/>
      <c r="G104" s="438"/>
      <c r="H104" s="438"/>
      <c r="I104" s="438"/>
      <c r="J104" s="438"/>
      <c r="K104" s="438"/>
      <c r="L104" s="708"/>
      <c r="M104" s="709">
        <f>'שורות 21-1'!M104:Q104</f>
        <v>0</v>
      </c>
      <c r="N104" s="710"/>
      <c r="O104" s="710"/>
      <c r="P104" s="710"/>
      <c r="Q104" s="710"/>
      <c r="R104" s="127"/>
      <c r="S104" s="127"/>
      <c r="T104" s="114"/>
      <c r="U104" s="114"/>
      <c r="V104" s="184"/>
      <c r="W104" s="184"/>
      <c r="X104" s="184"/>
      <c r="Y104" s="184"/>
      <c r="Z104" s="184"/>
      <c r="AA104" s="184"/>
      <c r="AB104" s="184"/>
      <c r="AC104" s="184"/>
      <c r="AD104" s="21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spans="1:40" s="3" customFormat="1" ht="8.25" customHeight="1" x14ac:dyDescent="0.2">
      <c r="B105" s="50"/>
      <c r="C105" s="70"/>
      <c r="D105" s="70"/>
      <c r="E105" s="70"/>
      <c r="F105" s="50"/>
      <c r="G105" s="50"/>
      <c r="H105" s="50"/>
      <c r="I105" s="50"/>
      <c r="J105" s="50"/>
      <c r="K105" s="50"/>
      <c r="L105" s="50"/>
      <c r="R105" s="50"/>
      <c r="S105" s="50"/>
      <c r="T105" s="50"/>
      <c r="U105" s="50"/>
      <c r="V105" s="114"/>
      <c r="W105" s="114"/>
      <c r="X105" s="114"/>
      <c r="Y105" s="114"/>
      <c r="Z105" s="114"/>
      <c r="AA105" s="51"/>
      <c r="AB105" s="51"/>
      <c r="AC105" s="51"/>
      <c r="AI105" s="8"/>
      <c r="AJ105" s="8"/>
    </row>
    <row r="106" spans="1:40" s="3" customFormat="1" ht="17.25" customHeight="1" x14ac:dyDescent="0.2">
      <c r="B106" s="50"/>
      <c r="C106" s="398" t="s">
        <v>66</v>
      </c>
      <c r="D106" s="399"/>
      <c r="E106" s="399"/>
      <c r="F106" s="399"/>
      <c r="G106" s="399"/>
      <c r="H106" s="399"/>
      <c r="I106" s="399"/>
      <c r="J106" s="399"/>
      <c r="K106" s="399"/>
      <c r="L106" s="681"/>
      <c r="M106" s="682">
        <f>'שורות 21-1'!M106:Q106</f>
        <v>0</v>
      </c>
      <c r="N106" s="683"/>
      <c r="O106" s="683"/>
      <c r="P106" s="683"/>
      <c r="Q106" s="683"/>
      <c r="R106" s="5"/>
      <c r="S106" s="5"/>
      <c r="T106" s="5"/>
      <c r="U106" s="114"/>
      <c r="V106" s="114"/>
      <c r="W106" s="114"/>
      <c r="X106" s="114"/>
      <c r="Y106" s="114"/>
      <c r="Z106" s="114"/>
      <c r="AA106" s="114"/>
      <c r="AB106" s="114"/>
      <c r="AC106" s="5"/>
      <c r="AI106" s="8"/>
      <c r="AJ106" s="8"/>
    </row>
    <row r="107" spans="1:40" s="3" customFormat="1" ht="13.5" thickBot="1" x14ac:dyDescent="0.25">
      <c r="AI107" s="8"/>
      <c r="AJ107" s="8"/>
    </row>
    <row r="108" spans="1:40" s="3" customFormat="1" ht="13.5" customHeight="1" thickBot="1" x14ac:dyDescent="0.25">
      <c r="B108" s="680" t="s">
        <v>31</v>
      </c>
      <c r="C108" s="680"/>
      <c r="D108" s="680"/>
      <c r="E108" s="680"/>
      <c r="F108" s="680"/>
      <c r="G108" s="680"/>
      <c r="H108" s="718" t="s">
        <v>44</v>
      </c>
      <c r="I108" s="718"/>
      <c r="J108" s="718"/>
      <c r="K108" s="718"/>
      <c r="L108" s="719"/>
      <c r="M108" s="418" t="s">
        <v>122</v>
      </c>
      <c r="N108" s="418"/>
      <c r="O108" s="418"/>
      <c r="P108" s="418"/>
      <c r="Q108" s="418"/>
      <c r="R108" s="418"/>
      <c r="S108" s="418"/>
      <c r="T108" s="418"/>
      <c r="U108" s="418"/>
      <c r="V108" s="418"/>
      <c r="W108" s="418" t="s">
        <v>123</v>
      </c>
      <c r="X108" s="418"/>
      <c r="Y108" s="418"/>
      <c r="Z108" s="418"/>
      <c r="AA108" s="418"/>
      <c r="AB108" s="418"/>
      <c r="AC108" s="418"/>
      <c r="AD108" s="418"/>
      <c r="AE108" s="418"/>
      <c r="AF108" s="185"/>
      <c r="AG108" s="415" t="s">
        <v>4</v>
      </c>
      <c r="AH108" s="415"/>
      <c r="AI108" s="415"/>
      <c r="AJ108" s="415"/>
      <c r="AK108" s="415"/>
      <c r="AL108" s="415"/>
      <c r="AM108" s="415"/>
      <c r="AN108" s="415"/>
    </row>
    <row r="109" spans="1:40" ht="17.25" thickBot="1" x14ac:dyDescent="0.25">
      <c r="B109" s="680" t="s">
        <v>11</v>
      </c>
      <c r="C109" s="680"/>
      <c r="D109" s="680"/>
      <c r="E109" s="680"/>
      <c r="F109" s="680"/>
      <c r="G109" s="680"/>
      <c r="H109" s="718"/>
      <c r="I109" s="718"/>
      <c r="J109" s="718"/>
      <c r="K109" s="718"/>
      <c r="L109" s="719"/>
      <c r="M109" s="418"/>
      <c r="N109" s="418"/>
      <c r="O109" s="418"/>
      <c r="P109" s="418"/>
      <c r="Q109" s="418"/>
      <c r="R109" s="418"/>
      <c r="S109" s="418"/>
      <c r="T109" s="418"/>
      <c r="U109" s="418"/>
      <c r="V109" s="418"/>
      <c r="W109" s="418"/>
      <c r="X109" s="418"/>
      <c r="Y109" s="418"/>
      <c r="Z109" s="418"/>
      <c r="AA109" s="418"/>
      <c r="AB109" s="418"/>
      <c r="AC109" s="418"/>
      <c r="AD109" s="418"/>
      <c r="AE109" s="418"/>
      <c r="AF109" s="186"/>
      <c r="AG109" s="415" t="s">
        <v>12</v>
      </c>
      <c r="AH109" s="415"/>
      <c r="AI109" s="415"/>
      <c r="AJ109" s="415"/>
      <c r="AK109" s="415" t="s">
        <v>13</v>
      </c>
      <c r="AL109" s="415"/>
      <c r="AM109" s="415"/>
      <c r="AN109" s="415"/>
    </row>
    <row r="110" spans="1:40" ht="31.5" customHeight="1" thickBot="1" x14ac:dyDescent="0.25">
      <c r="B110" s="172"/>
      <c r="C110" s="810">
        <f>'שורות 21-1'!C110:F110</f>
        <v>0.17</v>
      </c>
      <c r="D110" s="810"/>
      <c r="E110" s="810"/>
      <c r="F110" s="810"/>
      <c r="G110" s="173"/>
      <c r="H110" s="718"/>
      <c r="I110" s="718"/>
      <c r="J110" s="718"/>
      <c r="K110" s="718"/>
      <c r="L110" s="719"/>
      <c r="M110" s="418" t="s">
        <v>14</v>
      </c>
      <c r="N110" s="418"/>
      <c r="O110" s="418"/>
      <c r="P110" s="418"/>
      <c r="Q110" s="418"/>
      <c r="R110" s="702" t="s">
        <v>15</v>
      </c>
      <c r="S110" s="702"/>
      <c r="T110" s="702"/>
      <c r="U110" s="702"/>
      <c r="V110" s="702"/>
      <c r="W110" s="418" t="s">
        <v>14</v>
      </c>
      <c r="X110" s="418"/>
      <c r="Y110" s="418"/>
      <c r="Z110" s="418"/>
      <c r="AA110" s="418"/>
      <c r="AB110" s="418"/>
      <c r="AC110" s="668" t="s">
        <v>15</v>
      </c>
      <c r="AD110" s="668"/>
      <c r="AE110" s="668"/>
      <c r="AF110" s="186"/>
      <c r="AG110" s="418" t="s">
        <v>14</v>
      </c>
      <c r="AH110" s="418"/>
      <c r="AI110" s="412" t="s">
        <v>15</v>
      </c>
      <c r="AJ110" s="413"/>
      <c r="AK110" s="418" t="s">
        <v>14</v>
      </c>
      <c r="AL110" s="418"/>
      <c r="AM110" s="418"/>
      <c r="AN110" s="211" t="s">
        <v>15</v>
      </c>
    </row>
    <row r="111" spans="1:40" s="68" customFormat="1" ht="21" customHeight="1" thickBot="1" x14ac:dyDescent="0.25">
      <c r="A111" s="67"/>
      <c r="B111" s="685" t="s">
        <v>16</v>
      </c>
      <c r="C111" s="685"/>
      <c r="D111" s="685"/>
      <c r="E111" s="685"/>
      <c r="F111" s="685"/>
      <c r="G111" s="685"/>
      <c r="H111" s="684" t="s">
        <v>105</v>
      </c>
      <c r="I111" s="684"/>
      <c r="J111" s="684"/>
      <c r="K111" s="684"/>
      <c r="L111" s="174"/>
      <c r="M111" s="811">
        <f>AG111+W111</f>
        <v>0</v>
      </c>
      <c r="N111" s="811"/>
      <c r="O111" s="811"/>
      <c r="P111" s="811"/>
      <c r="Q111" s="811"/>
      <c r="R111" s="811"/>
      <c r="S111" s="811"/>
      <c r="T111" s="811"/>
      <c r="U111" s="811"/>
      <c r="V111" s="811"/>
      <c r="W111" s="812">
        <f>AE92</f>
        <v>0</v>
      </c>
      <c r="X111" s="812"/>
      <c r="Y111" s="812"/>
      <c r="Z111" s="812"/>
      <c r="AA111" s="812"/>
      <c r="AB111" s="812"/>
      <c r="AC111" s="813"/>
      <c r="AD111" s="813"/>
      <c r="AE111" s="813"/>
      <c r="AF111" s="270"/>
      <c r="AG111" s="811">
        <f>AL92</f>
        <v>0</v>
      </c>
      <c r="AH111" s="811"/>
      <c r="AI111" s="814"/>
      <c r="AJ111" s="815"/>
      <c r="AK111" s="811">
        <f>IF(AG111="","",(1+$C$110)*AG111)</f>
        <v>0</v>
      </c>
      <c r="AL111" s="811"/>
      <c r="AM111" s="811"/>
      <c r="AN111" s="271"/>
    </row>
    <row r="112" spans="1:40" s="68" customFormat="1" ht="18.75" customHeight="1" thickBot="1" x14ac:dyDescent="0.25">
      <c r="A112" s="67"/>
      <c r="B112" s="685"/>
      <c r="C112" s="685"/>
      <c r="D112" s="685"/>
      <c r="E112" s="685"/>
      <c r="F112" s="685"/>
      <c r="G112" s="685"/>
      <c r="H112" s="569" t="s">
        <v>17</v>
      </c>
      <c r="I112" s="569"/>
      <c r="J112" s="569"/>
      <c r="K112" s="569"/>
      <c r="L112" s="174"/>
      <c r="M112" s="811" t="str">
        <f>IF(AG112="",IF(W112="","",W112),AG112+W112)</f>
        <v/>
      </c>
      <c r="N112" s="811"/>
      <c r="O112" s="811"/>
      <c r="P112" s="811"/>
      <c r="Q112" s="811"/>
      <c r="R112" s="811"/>
      <c r="S112" s="811"/>
      <c r="T112" s="811"/>
      <c r="U112" s="811"/>
      <c r="V112" s="811"/>
      <c r="W112" s="816"/>
      <c r="X112" s="816"/>
      <c r="Y112" s="816"/>
      <c r="Z112" s="816"/>
      <c r="AA112" s="816"/>
      <c r="AB112" s="816"/>
      <c r="AC112" s="813"/>
      <c r="AD112" s="813"/>
      <c r="AE112" s="813"/>
      <c r="AF112" s="270"/>
      <c r="AG112" s="817"/>
      <c r="AH112" s="817"/>
      <c r="AI112" s="814"/>
      <c r="AJ112" s="815"/>
      <c r="AK112" s="811" t="str">
        <f t="shared" ref="AK112:AK114" si="8">IF(AG112="","",(1+$C$110)*AG112)</f>
        <v/>
      </c>
      <c r="AL112" s="811"/>
      <c r="AM112" s="811"/>
      <c r="AN112" s="271"/>
    </row>
    <row r="113" spans="1:40" s="68" customFormat="1" ht="18.75" customHeight="1" thickBot="1" x14ac:dyDescent="0.25">
      <c r="A113" s="67"/>
      <c r="B113" s="568" t="s">
        <v>98</v>
      </c>
      <c r="C113" s="568"/>
      <c r="D113" s="568"/>
      <c r="E113" s="568"/>
      <c r="F113" s="568"/>
      <c r="G113" s="568"/>
      <c r="H113" s="569" t="s">
        <v>18</v>
      </c>
      <c r="I113" s="569"/>
      <c r="J113" s="569"/>
      <c r="K113" s="569"/>
      <c r="L113" s="174"/>
      <c r="M113" s="811" t="str">
        <f>IF(AG113="",IF(W113="","",W113),AG113+W113)</f>
        <v/>
      </c>
      <c r="N113" s="811"/>
      <c r="O113" s="811"/>
      <c r="P113" s="811"/>
      <c r="Q113" s="811"/>
      <c r="R113" s="811"/>
      <c r="S113" s="811"/>
      <c r="T113" s="811"/>
      <c r="U113" s="811"/>
      <c r="V113" s="811"/>
      <c r="W113" s="816"/>
      <c r="X113" s="816"/>
      <c r="Y113" s="816"/>
      <c r="Z113" s="816"/>
      <c r="AA113" s="816"/>
      <c r="AB113" s="816"/>
      <c r="AC113" s="813"/>
      <c r="AD113" s="813"/>
      <c r="AE113" s="813"/>
      <c r="AF113" s="270"/>
      <c r="AG113" s="817"/>
      <c r="AH113" s="817"/>
      <c r="AI113" s="814"/>
      <c r="AJ113" s="815"/>
      <c r="AK113" s="811" t="str">
        <f t="shared" si="8"/>
        <v/>
      </c>
      <c r="AL113" s="811"/>
      <c r="AM113" s="811"/>
      <c r="AN113" s="271"/>
    </row>
    <row r="114" spans="1:40" s="68" customFormat="1" ht="24.75" customHeight="1" thickBot="1" x14ac:dyDescent="0.25">
      <c r="A114" s="67"/>
      <c r="B114" s="568"/>
      <c r="C114" s="568"/>
      <c r="D114" s="568"/>
      <c r="E114" s="568"/>
      <c r="F114" s="568"/>
      <c r="G114" s="568"/>
      <c r="H114" s="662" t="s">
        <v>106</v>
      </c>
      <c r="I114" s="662"/>
      <c r="J114" s="662"/>
      <c r="K114" s="662"/>
      <c r="L114" s="174"/>
      <c r="M114" s="818">
        <f>IF(AG114="",IF(W114="","",W114),AG114+W114)</f>
        <v>0</v>
      </c>
      <c r="N114" s="818"/>
      <c r="O114" s="818"/>
      <c r="P114" s="818"/>
      <c r="Q114" s="818"/>
      <c r="R114" s="818"/>
      <c r="S114" s="818"/>
      <c r="T114" s="818"/>
      <c r="U114" s="818"/>
      <c r="V114" s="818"/>
      <c r="W114" s="813">
        <f>W111+W112+W113</f>
        <v>0</v>
      </c>
      <c r="X114" s="813"/>
      <c r="Y114" s="813"/>
      <c r="Z114" s="813"/>
      <c r="AA114" s="813"/>
      <c r="AB114" s="813"/>
      <c r="AC114" s="813"/>
      <c r="AD114" s="813"/>
      <c r="AE114" s="813"/>
      <c r="AF114" s="270"/>
      <c r="AG114" s="818">
        <f>AG111+AG112+AG113</f>
        <v>0</v>
      </c>
      <c r="AH114" s="818"/>
      <c r="AI114" s="819"/>
      <c r="AJ114" s="820"/>
      <c r="AK114" s="818">
        <f t="shared" si="8"/>
        <v>0</v>
      </c>
      <c r="AL114" s="818"/>
      <c r="AM114" s="818"/>
      <c r="AN114" s="272"/>
    </row>
    <row r="115" spans="1:40" s="68" customFormat="1" ht="17.25" customHeight="1" thickBot="1" x14ac:dyDescent="0.25">
      <c r="A115" s="67"/>
      <c r="B115" s="568"/>
      <c r="C115" s="568"/>
      <c r="D115" s="568"/>
      <c r="E115" s="568"/>
      <c r="F115" s="568"/>
      <c r="G115" s="568"/>
      <c r="H115" s="569" t="s">
        <v>27</v>
      </c>
      <c r="I115" s="569"/>
      <c r="J115" s="569"/>
      <c r="K115" s="569"/>
      <c r="L115" s="174"/>
      <c r="M115" s="811">
        <f>IF(AG115="",IF(W115="","",W115),AG115+W115)</f>
        <v>0</v>
      </c>
      <c r="N115" s="811"/>
      <c r="O115" s="811"/>
      <c r="P115" s="811"/>
      <c r="Q115" s="811"/>
      <c r="R115" s="811"/>
      <c r="S115" s="811"/>
      <c r="T115" s="811"/>
      <c r="U115" s="811"/>
      <c r="V115" s="811"/>
      <c r="W115" s="816"/>
      <c r="X115" s="816"/>
      <c r="Y115" s="816"/>
      <c r="Z115" s="816"/>
      <c r="AA115" s="816"/>
      <c r="AB115" s="816"/>
      <c r="AC115" s="813"/>
      <c r="AD115" s="813"/>
      <c r="AE115" s="813"/>
      <c r="AF115" s="270"/>
      <c r="AG115" s="811">
        <f>AL94</f>
        <v>0</v>
      </c>
      <c r="AH115" s="811"/>
      <c r="AI115" s="814"/>
      <c r="AJ115" s="815"/>
      <c r="AK115" s="811">
        <f>IF(AG115="","",(1+C110)*AG115)</f>
        <v>0</v>
      </c>
      <c r="AL115" s="811"/>
      <c r="AM115" s="811"/>
      <c r="AN115" s="271"/>
    </row>
    <row r="117" spans="1:40" x14ac:dyDescent="0.2">
      <c r="A117" s="328"/>
      <c r="B117" s="328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328"/>
      <c r="AH117" s="328"/>
      <c r="AI117" s="328"/>
      <c r="AJ117" s="328"/>
      <c r="AK117" s="328"/>
      <c r="AL117" s="328"/>
      <c r="AM117" s="328"/>
      <c r="AN117" s="328"/>
    </row>
    <row r="118" spans="1:4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9"/>
      <c r="AJ118" s="59"/>
      <c r="AK118" s="58"/>
      <c r="AL118" s="58"/>
      <c r="AM118" s="58"/>
      <c r="AN118" s="58"/>
    </row>
    <row r="119" spans="1:40" s="71" customFormat="1" x14ac:dyDescent="0.2">
      <c r="A119" s="328"/>
      <c r="B119" s="328"/>
      <c r="C119" s="328"/>
      <c r="D119" s="328"/>
      <c r="E119" s="328"/>
      <c r="F119" s="328"/>
      <c r="G119" s="328"/>
      <c r="H119" s="328"/>
      <c r="I119" s="328"/>
      <c r="J119" s="328"/>
      <c r="K119" s="328"/>
      <c r="L119" s="328"/>
      <c r="M119" s="328"/>
      <c r="N119" s="328"/>
      <c r="O119" s="328"/>
      <c r="P119" s="328"/>
      <c r="Q119" s="328"/>
      <c r="R119" s="328"/>
      <c r="S119" s="328"/>
      <c r="T119" s="328"/>
      <c r="U119" s="328"/>
      <c r="V119" s="328"/>
      <c r="W119" s="421" t="s">
        <v>83</v>
      </c>
      <c r="X119" s="421"/>
      <c r="Y119" s="421"/>
      <c r="Z119" s="421"/>
      <c r="AA119" s="421"/>
      <c r="AB119" s="421"/>
      <c r="AC119" s="421"/>
      <c r="AD119" s="421"/>
      <c r="AE119" s="421"/>
      <c r="AF119" s="421"/>
      <c r="AG119" s="421"/>
      <c r="AH119" s="421"/>
      <c r="AI119" s="421"/>
      <c r="AJ119" s="421"/>
      <c r="AK119" s="421"/>
      <c r="AL119" s="421"/>
      <c r="AM119" s="421"/>
      <c r="AN119" s="421"/>
    </row>
    <row r="120" spans="1:40" s="71" customFormat="1" x14ac:dyDescent="0.2">
      <c r="A120" s="328"/>
      <c r="B120" s="328"/>
      <c r="C120" s="328"/>
      <c r="D120" s="328"/>
      <c r="E120" s="328"/>
      <c r="F120" s="328"/>
      <c r="G120" s="328"/>
      <c r="H120" s="328"/>
      <c r="I120" s="328"/>
      <c r="J120" s="328"/>
      <c r="K120" s="328"/>
      <c r="L120" s="328"/>
      <c r="M120" s="328"/>
      <c r="N120" s="328"/>
      <c r="O120" s="328"/>
      <c r="P120" s="328"/>
      <c r="Q120" s="328"/>
      <c r="R120" s="328"/>
      <c r="S120" s="328"/>
      <c r="T120" s="328"/>
      <c r="U120" s="328"/>
      <c r="V120" s="328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21"/>
      <c r="AH120" s="421"/>
      <c r="AI120" s="421"/>
      <c r="AJ120" s="421"/>
      <c r="AK120" s="421"/>
      <c r="AL120" s="421"/>
      <c r="AM120" s="421"/>
      <c r="AN120" s="421"/>
    </row>
    <row r="121" spans="1:40" s="71" customFormat="1" x14ac:dyDescent="0.2">
      <c r="A121" s="328"/>
      <c r="B121" s="328"/>
      <c r="C121" s="328"/>
      <c r="D121" s="328"/>
      <c r="E121" s="328"/>
      <c r="F121" s="328"/>
      <c r="G121" s="328"/>
      <c r="H121" s="328"/>
      <c r="I121" s="328"/>
      <c r="J121" s="328"/>
      <c r="K121" s="328"/>
      <c r="L121" s="328"/>
      <c r="M121" s="328"/>
      <c r="N121" s="328"/>
      <c r="O121" s="328"/>
      <c r="P121" s="328"/>
      <c r="Q121" s="328"/>
      <c r="R121" s="328"/>
      <c r="S121" s="328"/>
      <c r="T121" s="328"/>
      <c r="U121" s="328"/>
      <c r="V121" s="328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21"/>
      <c r="AH121" s="421"/>
      <c r="AI121" s="421"/>
      <c r="AJ121" s="421"/>
      <c r="AK121" s="421"/>
      <c r="AL121" s="421"/>
      <c r="AM121" s="421"/>
      <c r="AN121" s="421"/>
    </row>
    <row r="122" spans="1:40" s="71" customFormat="1" x14ac:dyDescent="0.2">
      <c r="A122" s="328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</row>
    <row r="123" spans="1:40" s="71" customFormat="1" x14ac:dyDescent="0.2">
      <c r="A123" s="328"/>
      <c r="B123" s="328"/>
      <c r="C123" s="328"/>
      <c r="D123" s="328"/>
      <c r="E123" s="328"/>
      <c r="F123" s="328"/>
      <c r="G123" s="328"/>
      <c r="H123" s="328"/>
      <c r="I123" s="328"/>
      <c r="J123" s="328"/>
      <c r="K123" s="328"/>
      <c r="L123" s="328"/>
      <c r="M123" s="328"/>
      <c r="N123" s="328"/>
      <c r="O123" s="328"/>
      <c r="P123" s="328"/>
      <c r="Q123" s="328"/>
      <c r="R123" s="328"/>
      <c r="S123" s="328"/>
      <c r="T123" s="328"/>
      <c r="U123" s="328"/>
      <c r="V123" s="328"/>
      <c r="W123" s="328"/>
      <c r="X123" s="328"/>
      <c r="Y123" s="328"/>
      <c r="Z123" s="328"/>
      <c r="AA123" s="328"/>
      <c r="AB123" s="328"/>
      <c r="AC123" s="328"/>
      <c r="AD123" s="328"/>
      <c r="AE123" s="328"/>
      <c r="AF123" s="328"/>
      <c r="AG123" s="328"/>
      <c r="AH123" s="328"/>
      <c r="AI123" s="328"/>
      <c r="AJ123" s="328"/>
      <c r="AK123" s="328"/>
      <c r="AL123" s="328"/>
      <c r="AM123" s="328"/>
      <c r="AN123" s="328"/>
    </row>
    <row r="124" spans="1:40" s="71" customFormat="1" x14ac:dyDescent="0.2">
      <c r="A124" s="328"/>
      <c r="B124" s="328"/>
      <c r="C124" s="328"/>
      <c r="D124" s="328"/>
      <c r="E124" s="328"/>
      <c r="F124" s="328"/>
      <c r="G124" s="328"/>
      <c r="H124" s="328"/>
      <c r="I124" s="328"/>
      <c r="J124" s="328"/>
      <c r="K124" s="328"/>
      <c r="L124" s="328"/>
      <c r="M124" s="328"/>
      <c r="N124" s="328"/>
      <c r="O124" s="328"/>
      <c r="P124" s="328"/>
      <c r="Q124" s="328"/>
      <c r="R124" s="328"/>
      <c r="S124" s="328"/>
      <c r="T124" s="328"/>
      <c r="U124" s="328"/>
      <c r="V124" s="328"/>
      <c r="W124" s="328"/>
      <c r="X124" s="328"/>
      <c r="Y124" s="328"/>
      <c r="Z124" s="328"/>
      <c r="AA124" s="328"/>
      <c r="AB124" s="328"/>
      <c r="AC124" s="328"/>
      <c r="AD124" s="328"/>
      <c r="AE124" s="328"/>
      <c r="AF124" s="328"/>
      <c r="AG124" s="328"/>
      <c r="AH124" s="328"/>
      <c r="AI124" s="328"/>
      <c r="AJ124" s="328"/>
      <c r="AK124" s="328"/>
      <c r="AL124" s="328"/>
      <c r="AM124" s="328"/>
      <c r="AN124" s="328"/>
    </row>
    <row r="125" spans="1:40" s="71" customFormat="1" x14ac:dyDescent="0.2">
      <c r="A125" s="328"/>
      <c r="B125" s="328"/>
      <c r="C125" s="328"/>
      <c r="D125" s="328"/>
      <c r="E125" s="328"/>
      <c r="F125" s="328"/>
      <c r="G125" s="328"/>
      <c r="H125" s="328"/>
      <c r="I125" s="328"/>
      <c r="J125" s="328"/>
      <c r="K125" s="328"/>
      <c r="L125" s="328"/>
      <c r="M125" s="328"/>
      <c r="N125" s="328"/>
      <c r="O125" s="328"/>
      <c r="P125" s="328"/>
      <c r="Q125" s="328"/>
      <c r="R125" s="328"/>
      <c r="S125" s="328"/>
      <c r="T125" s="328"/>
      <c r="U125" s="328"/>
      <c r="V125" s="328"/>
      <c r="W125" s="328"/>
      <c r="X125" s="328"/>
      <c r="Y125" s="328"/>
      <c r="Z125" s="328"/>
      <c r="AA125" s="328"/>
      <c r="AB125" s="328"/>
      <c r="AC125" s="328"/>
      <c r="AD125" s="328"/>
      <c r="AE125" s="328"/>
      <c r="AF125" s="328"/>
      <c r="AG125" s="328"/>
      <c r="AH125" s="328"/>
      <c r="AI125" s="328"/>
      <c r="AJ125" s="328"/>
      <c r="AK125" s="328"/>
      <c r="AL125" s="328"/>
      <c r="AM125" s="328"/>
      <c r="AN125" s="328"/>
    </row>
    <row r="126" spans="1:40" s="71" customFormat="1" x14ac:dyDescent="0.2">
      <c r="A126" s="328"/>
      <c r="B126" s="328"/>
      <c r="C126" s="328"/>
      <c r="D126" s="328"/>
      <c r="E126" s="328"/>
      <c r="F126" s="328"/>
      <c r="G126" s="328"/>
      <c r="H126" s="328"/>
      <c r="I126" s="328"/>
      <c r="J126" s="328"/>
      <c r="K126" s="328"/>
      <c r="L126" s="328"/>
      <c r="M126" s="328"/>
      <c r="N126" s="328"/>
      <c r="O126" s="328"/>
      <c r="P126" s="328"/>
      <c r="Q126" s="328"/>
      <c r="R126" s="328"/>
      <c r="S126" s="328"/>
      <c r="T126" s="328"/>
      <c r="U126" s="328"/>
      <c r="V126" s="328"/>
      <c r="W126" s="328"/>
      <c r="X126" s="328"/>
      <c r="Y126" s="328"/>
      <c r="Z126" s="328"/>
      <c r="AA126" s="328"/>
      <c r="AB126" s="328"/>
      <c r="AC126" s="328"/>
      <c r="AD126" s="328"/>
      <c r="AE126" s="328"/>
      <c r="AF126" s="328"/>
      <c r="AG126" s="328"/>
      <c r="AH126" s="328"/>
      <c r="AI126" s="328"/>
      <c r="AJ126" s="328"/>
      <c r="AK126" s="328"/>
      <c r="AL126" s="328"/>
      <c r="AM126" s="328"/>
      <c r="AN126" s="328"/>
    </row>
    <row r="127" spans="1:40" s="71" customFormat="1" x14ac:dyDescent="0.2">
      <c r="A127" s="328"/>
      <c r="B127" s="328"/>
      <c r="C127" s="328"/>
      <c r="D127" s="328"/>
      <c r="E127" s="328"/>
      <c r="F127" s="328"/>
      <c r="G127" s="328"/>
      <c r="H127" s="328"/>
      <c r="I127" s="328"/>
      <c r="J127" s="328"/>
      <c r="K127" s="328"/>
      <c r="L127" s="328"/>
      <c r="M127" s="328"/>
      <c r="N127" s="328"/>
      <c r="O127" s="328"/>
      <c r="P127" s="328"/>
      <c r="Q127" s="328"/>
      <c r="R127" s="328"/>
      <c r="S127" s="328"/>
      <c r="T127" s="328"/>
      <c r="U127" s="328"/>
      <c r="V127" s="328"/>
      <c r="W127" s="328"/>
      <c r="X127" s="328"/>
      <c r="Y127" s="328"/>
      <c r="Z127" s="328"/>
      <c r="AA127" s="328"/>
      <c r="AB127" s="328"/>
      <c r="AC127" s="328"/>
      <c r="AD127" s="328"/>
      <c r="AE127" s="328"/>
      <c r="AF127" s="328"/>
      <c r="AG127" s="328"/>
      <c r="AH127" s="328"/>
      <c r="AI127" s="328"/>
      <c r="AJ127" s="328"/>
      <c r="AK127" s="328"/>
      <c r="AL127" s="328"/>
      <c r="AM127" s="328"/>
      <c r="AN127" s="328"/>
    </row>
    <row r="128" spans="1:40" s="71" customFormat="1" x14ac:dyDescent="0.2">
      <c r="A128" s="328"/>
      <c r="B128" s="328"/>
      <c r="C128" s="328"/>
      <c r="D128" s="328"/>
      <c r="E128" s="328"/>
      <c r="F128" s="328"/>
      <c r="G128" s="328"/>
      <c r="H128" s="328"/>
      <c r="I128" s="328"/>
      <c r="J128" s="328"/>
      <c r="K128" s="328"/>
      <c r="L128" s="328"/>
      <c r="M128" s="328"/>
      <c r="N128" s="328"/>
      <c r="O128" s="328"/>
      <c r="P128" s="328"/>
      <c r="Q128" s="328"/>
      <c r="R128" s="328"/>
      <c r="S128" s="328"/>
      <c r="T128" s="328"/>
      <c r="U128" s="328"/>
      <c r="V128" s="328"/>
      <c r="W128" s="328"/>
      <c r="X128" s="328"/>
      <c r="Y128" s="328"/>
      <c r="Z128" s="328"/>
      <c r="AA128" s="328"/>
      <c r="AB128" s="328"/>
      <c r="AC128" s="328"/>
      <c r="AD128" s="328"/>
      <c r="AE128" s="328"/>
      <c r="AF128" s="328"/>
      <c r="AG128" s="328"/>
      <c r="AH128" s="328"/>
      <c r="AI128" s="328"/>
      <c r="AJ128" s="328"/>
      <c r="AK128" s="328"/>
      <c r="AL128" s="328"/>
      <c r="AM128" s="328"/>
      <c r="AN128" s="328"/>
    </row>
    <row r="129" spans="1:40" s="71" customFormat="1" x14ac:dyDescent="0.2">
      <c r="A129" s="328"/>
      <c r="B129" s="328"/>
      <c r="C129" s="328"/>
      <c r="D129" s="328"/>
      <c r="E129" s="328"/>
      <c r="F129" s="328"/>
      <c r="G129" s="328"/>
      <c r="H129" s="328"/>
      <c r="I129" s="328"/>
      <c r="J129" s="328"/>
      <c r="K129" s="328"/>
      <c r="L129" s="328"/>
      <c r="M129" s="328"/>
      <c r="N129" s="328"/>
      <c r="O129" s="328"/>
      <c r="P129" s="328"/>
      <c r="Q129" s="328"/>
      <c r="R129" s="328"/>
      <c r="S129" s="328"/>
      <c r="T129" s="328"/>
      <c r="U129" s="328"/>
      <c r="V129" s="328"/>
      <c r="W129" s="328"/>
      <c r="X129" s="328"/>
      <c r="Y129" s="328"/>
      <c r="Z129" s="328"/>
      <c r="AA129" s="328"/>
      <c r="AB129" s="328"/>
      <c r="AC129" s="328"/>
      <c r="AD129" s="328"/>
      <c r="AE129" s="328"/>
      <c r="AF129" s="328"/>
      <c r="AG129" s="328"/>
      <c r="AH129" s="328"/>
      <c r="AI129" s="328"/>
      <c r="AJ129" s="328"/>
      <c r="AK129" s="328"/>
      <c r="AL129" s="328"/>
      <c r="AM129" s="328"/>
      <c r="AN129" s="328"/>
    </row>
    <row r="130" spans="1:40" s="71" customFormat="1" x14ac:dyDescent="0.2">
      <c r="A130" s="328"/>
      <c r="B130" s="328"/>
      <c r="C130" s="328"/>
      <c r="D130" s="328"/>
      <c r="E130" s="328"/>
      <c r="F130" s="328"/>
      <c r="G130" s="328"/>
      <c r="H130" s="328"/>
      <c r="I130" s="328"/>
      <c r="J130" s="328"/>
      <c r="K130" s="328"/>
      <c r="L130" s="328"/>
      <c r="M130" s="328"/>
      <c r="N130" s="328"/>
      <c r="O130" s="328"/>
      <c r="P130" s="328"/>
      <c r="Q130" s="328"/>
      <c r="R130" s="328"/>
      <c r="S130" s="328"/>
      <c r="T130" s="328"/>
      <c r="U130" s="328"/>
      <c r="V130" s="328"/>
      <c r="W130" s="328"/>
      <c r="X130" s="328"/>
      <c r="Y130" s="328"/>
      <c r="Z130" s="328"/>
      <c r="AA130" s="328"/>
      <c r="AB130" s="328"/>
      <c r="AC130" s="328"/>
      <c r="AD130" s="328"/>
      <c r="AE130" s="328"/>
      <c r="AF130" s="328"/>
      <c r="AG130" s="328"/>
      <c r="AH130" s="328"/>
      <c r="AI130" s="328"/>
      <c r="AJ130" s="328"/>
      <c r="AK130" s="328"/>
      <c r="AL130" s="328"/>
      <c r="AM130" s="328"/>
      <c r="AN130" s="328"/>
    </row>
    <row r="131" spans="1:40" s="71" customFormat="1" x14ac:dyDescent="0.2">
      <c r="A131" s="328"/>
      <c r="B131" s="328"/>
      <c r="C131" s="328"/>
      <c r="D131" s="328"/>
      <c r="E131" s="328"/>
      <c r="F131" s="328"/>
      <c r="G131" s="328"/>
      <c r="H131" s="328"/>
      <c r="I131" s="328"/>
      <c r="J131" s="328"/>
      <c r="K131" s="328"/>
      <c r="L131" s="328"/>
      <c r="M131" s="328"/>
      <c r="N131" s="328"/>
      <c r="O131" s="328"/>
      <c r="P131" s="328"/>
      <c r="Q131" s="328"/>
      <c r="R131" s="328"/>
      <c r="S131" s="328"/>
      <c r="T131" s="328"/>
      <c r="U131" s="328"/>
      <c r="V131" s="328"/>
      <c r="W131" s="328"/>
      <c r="X131" s="328"/>
      <c r="Y131" s="328"/>
      <c r="Z131" s="328"/>
      <c r="AA131" s="328"/>
      <c r="AB131" s="328"/>
      <c r="AC131" s="328"/>
      <c r="AD131" s="328"/>
      <c r="AE131" s="328"/>
      <c r="AF131" s="328"/>
      <c r="AG131" s="328"/>
      <c r="AH131" s="328"/>
      <c r="AI131" s="328"/>
      <c r="AJ131" s="328"/>
      <c r="AK131" s="328"/>
      <c r="AL131" s="328"/>
      <c r="AM131" s="328"/>
      <c r="AN131" s="328"/>
    </row>
    <row r="132" spans="1:40" s="71" customFormat="1" x14ac:dyDescent="0.2">
      <c r="A132" s="328"/>
      <c r="B132" s="328"/>
      <c r="C132" s="328"/>
      <c r="D132" s="328"/>
      <c r="E132" s="328"/>
      <c r="F132" s="328"/>
      <c r="G132" s="328"/>
      <c r="H132" s="328"/>
      <c r="I132" s="328"/>
      <c r="J132" s="328"/>
      <c r="K132" s="328"/>
      <c r="L132" s="328"/>
      <c r="M132" s="328"/>
      <c r="N132" s="328"/>
      <c r="O132" s="328"/>
      <c r="P132" s="328"/>
      <c r="Q132" s="328"/>
      <c r="R132" s="328"/>
      <c r="S132" s="328"/>
      <c r="T132" s="328"/>
      <c r="U132" s="328"/>
      <c r="V132" s="328"/>
      <c r="W132" s="328"/>
      <c r="X132" s="328"/>
      <c r="Y132" s="328"/>
      <c r="Z132" s="328"/>
      <c r="AA132" s="328"/>
      <c r="AB132" s="328"/>
      <c r="AC132" s="328"/>
      <c r="AD132" s="328"/>
      <c r="AE132" s="328"/>
      <c r="AF132" s="328"/>
      <c r="AG132" s="328"/>
      <c r="AH132" s="328"/>
      <c r="AI132" s="328"/>
      <c r="AJ132" s="328"/>
      <c r="AK132" s="328"/>
      <c r="AL132" s="328"/>
      <c r="AM132" s="328"/>
      <c r="AN132" s="328"/>
    </row>
    <row r="133" spans="1:40" s="71" customFormat="1" x14ac:dyDescent="0.2">
      <c r="A133" s="328"/>
      <c r="B133" s="328"/>
      <c r="C133" s="328"/>
      <c r="D133" s="328"/>
      <c r="E133" s="328"/>
      <c r="F133" s="328"/>
      <c r="G133" s="328"/>
      <c r="H133" s="328"/>
      <c r="I133" s="328"/>
      <c r="J133" s="328"/>
      <c r="K133" s="328"/>
      <c r="L133" s="328"/>
      <c r="M133" s="328"/>
      <c r="N133" s="328"/>
      <c r="O133" s="328"/>
      <c r="P133" s="328"/>
      <c r="Q133" s="328"/>
      <c r="R133" s="328"/>
      <c r="S133" s="328"/>
      <c r="T133" s="328"/>
      <c r="U133" s="328"/>
      <c r="V133" s="328"/>
      <c r="W133" s="328"/>
      <c r="X133" s="328"/>
      <c r="Y133" s="328"/>
      <c r="Z133" s="328"/>
      <c r="AA133" s="328"/>
      <c r="AB133" s="328"/>
      <c r="AC133" s="328"/>
      <c r="AD133" s="328"/>
      <c r="AE133" s="328"/>
      <c r="AF133" s="328"/>
      <c r="AG133" s="328"/>
      <c r="AH133" s="328"/>
      <c r="AI133" s="328"/>
      <c r="AJ133" s="328"/>
      <c r="AK133" s="328"/>
      <c r="AL133" s="328"/>
      <c r="AM133" s="328"/>
      <c r="AN133" s="328"/>
    </row>
    <row r="134" spans="1:40" s="71" customFormat="1" x14ac:dyDescent="0.2">
      <c r="A134" s="328"/>
      <c r="B134" s="328"/>
      <c r="C134" s="328"/>
      <c r="D134" s="328"/>
      <c r="E134" s="328"/>
      <c r="F134" s="328"/>
      <c r="G134" s="328"/>
      <c r="H134" s="328"/>
      <c r="I134" s="328"/>
      <c r="J134" s="328"/>
      <c r="K134" s="328"/>
      <c r="L134" s="328"/>
      <c r="M134" s="328"/>
      <c r="N134" s="328"/>
      <c r="O134" s="328"/>
      <c r="P134" s="328"/>
      <c r="Q134" s="328"/>
      <c r="R134" s="328"/>
      <c r="S134" s="328"/>
      <c r="T134" s="328"/>
      <c r="U134" s="328"/>
      <c r="V134" s="328"/>
      <c r="W134" s="328"/>
      <c r="X134" s="328"/>
      <c r="Y134" s="328"/>
      <c r="Z134" s="328"/>
      <c r="AA134" s="328"/>
      <c r="AB134" s="328"/>
      <c r="AC134" s="328"/>
      <c r="AD134" s="328"/>
      <c r="AE134" s="328"/>
      <c r="AF134" s="328"/>
      <c r="AG134" s="328"/>
      <c r="AH134" s="328"/>
      <c r="AI134" s="328"/>
      <c r="AJ134" s="328"/>
      <c r="AK134" s="328"/>
      <c r="AL134" s="328"/>
      <c r="AM134" s="328"/>
      <c r="AN134" s="328"/>
    </row>
    <row r="135" spans="1:40" s="71" customFormat="1" x14ac:dyDescent="0.2">
      <c r="A135" s="328"/>
      <c r="B135" s="328"/>
      <c r="C135" s="328"/>
      <c r="D135" s="328"/>
      <c r="E135" s="328"/>
      <c r="F135" s="328"/>
      <c r="G135" s="328"/>
      <c r="H135" s="328"/>
      <c r="I135" s="328"/>
      <c r="J135" s="328"/>
      <c r="K135" s="328"/>
      <c r="L135" s="328"/>
      <c r="M135" s="328"/>
      <c r="N135" s="328"/>
      <c r="O135" s="328"/>
      <c r="P135" s="328"/>
      <c r="Q135" s="328"/>
      <c r="R135" s="328"/>
      <c r="S135" s="328"/>
      <c r="T135" s="328"/>
      <c r="U135" s="328"/>
      <c r="V135" s="328"/>
      <c r="W135" s="328"/>
      <c r="X135" s="328"/>
      <c r="Y135" s="328"/>
      <c r="Z135" s="328"/>
      <c r="AA135" s="328"/>
      <c r="AB135" s="328"/>
      <c r="AC135" s="328"/>
      <c r="AD135" s="328"/>
      <c r="AE135" s="328"/>
      <c r="AF135" s="328"/>
      <c r="AG135" s="328"/>
      <c r="AH135" s="328"/>
      <c r="AI135" s="328"/>
      <c r="AJ135" s="328"/>
      <c r="AK135" s="328"/>
      <c r="AL135" s="328"/>
      <c r="AM135" s="328"/>
      <c r="AN135" s="328"/>
    </row>
    <row r="136" spans="1:40" s="71" customFormat="1" x14ac:dyDescent="0.2">
      <c r="A136" s="328"/>
      <c r="B136" s="328"/>
      <c r="C136" s="328"/>
      <c r="D136" s="328"/>
      <c r="E136" s="328"/>
      <c r="F136" s="328"/>
      <c r="G136" s="328"/>
      <c r="H136" s="328"/>
      <c r="I136" s="328"/>
      <c r="J136" s="328"/>
      <c r="K136" s="328"/>
      <c r="L136" s="328"/>
      <c r="M136" s="328"/>
      <c r="N136" s="328"/>
      <c r="O136" s="328"/>
      <c r="P136" s="328"/>
      <c r="Q136" s="328"/>
      <c r="R136" s="328"/>
      <c r="S136" s="328"/>
      <c r="T136" s="328"/>
      <c r="U136" s="328"/>
      <c r="V136" s="328"/>
      <c r="W136" s="328"/>
      <c r="X136" s="328"/>
      <c r="Y136" s="328"/>
      <c r="Z136" s="328"/>
      <c r="AA136" s="328"/>
      <c r="AB136" s="328"/>
      <c r="AC136" s="328"/>
      <c r="AD136" s="328"/>
      <c r="AE136" s="328"/>
      <c r="AF136" s="328"/>
      <c r="AG136" s="328"/>
      <c r="AH136" s="328"/>
      <c r="AI136" s="328"/>
      <c r="AJ136" s="328"/>
      <c r="AK136" s="328"/>
      <c r="AL136" s="328"/>
      <c r="AM136" s="328"/>
      <c r="AN136" s="328"/>
    </row>
    <row r="137" spans="1:40" s="71" customFormat="1" x14ac:dyDescent="0.2">
      <c r="A137" s="328"/>
      <c r="B137" s="328"/>
      <c r="C137" s="328"/>
      <c r="D137" s="328"/>
      <c r="E137" s="328"/>
      <c r="F137" s="328"/>
      <c r="G137" s="328"/>
      <c r="H137" s="328"/>
      <c r="I137" s="328"/>
      <c r="J137" s="328"/>
      <c r="K137" s="328"/>
      <c r="L137" s="328"/>
      <c r="M137" s="328"/>
      <c r="N137" s="328"/>
      <c r="O137" s="328"/>
      <c r="P137" s="328"/>
      <c r="Q137" s="328"/>
      <c r="R137" s="328"/>
      <c r="S137" s="328"/>
      <c r="T137" s="328"/>
      <c r="U137" s="328"/>
      <c r="V137" s="328"/>
      <c r="W137" s="328"/>
      <c r="X137" s="328"/>
      <c r="Y137" s="328"/>
      <c r="Z137" s="328"/>
      <c r="AA137" s="328"/>
      <c r="AB137" s="328"/>
      <c r="AC137" s="328"/>
      <c r="AD137" s="328"/>
      <c r="AE137" s="328"/>
      <c r="AF137" s="328"/>
      <c r="AG137" s="328"/>
      <c r="AH137" s="328"/>
      <c r="AI137" s="328"/>
      <c r="AJ137" s="328"/>
      <c r="AK137" s="328"/>
      <c r="AL137" s="328"/>
      <c r="AM137" s="328"/>
      <c r="AN137" s="328"/>
    </row>
    <row r="138" spans="1:40" s="71" customFormat="1" x14ac:dyDescent="0.2">
      <c r="A138" s="328"/>
      <c r="B138" s="328"/>
      <c r="C138" s="328"/>
      <c r="D138" s="328"/>
      <c r="E138" s="328"/>
      <c r="F138" s="328"/>
      <c r="G138" s="328"/>
      <c r="H138" s="328"/>
      <c r="I138" s="328"/>
      <c r="J138" s="328"/>
      <c r="K138" s="328"/>
      <c r="L138" s="328"/>
      <c r="M138" s="328"/>
      <c r="N138" s="328"/>
      <c r="O138" s="328"/>
      <c r="P138" s="328"/>
      <c r="Q138" s="328"/>
      <c r="R138" s="328"/>
      <c r="S138" s="328"/>
      <c r="T138" s="328"/>
      <c r="U138" s="328"/>
      <c r="V138" s="328"/>
      <c r="W138" s="328"/>
      <c r="X138" s="328"/>
      <c r="Y138" s="328"/>
      <c r="Z138" s="328"/>
      <c r="AA138" s="328"/>
      <c r="AB138" s="328"/>
      <c r="AC138" s="328"/>
      <c r="AD138" s="328"/>
      <c r="AE138" s="328"/>
      <c r="AF138" s="328"/>
      <c r="AG138" s="328"/>
      <c r="AH138" s="328"/>
      <c r="AI138" s="328"/>
      <c r="AJ138" s="328"/>
      <c r="AK138" s="328"/>
      <c r="AL138" s="328"/>
      <c r="AM138" s="328"/>
      <c r="AN138" s="328"/>
    </row>
    <row r="139" spans="1:4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9"/>
      <c r="AJ139" s="59"/>
      <c r="AK139" s="58"/>
      <c r="AL139" s="58"/>
      <c r="AM139" s="58"/>
      <c r="AN139" s="58"/>
    </row>
    <row r="140" spans="1:4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9"/>
      <c r="AJ140" s="59"/>
      <c r="AK140" s="58"/>
      <c r="AL140" s="58"/>
      <c r="AM140" s="58"/>
      <c r="AN140" s="58"/>
    </row>
    <row r="141" spans="1:40" s="74" customFormat="1" ht="5.25" customHeight="1" x14ac:dyDescent="0.2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3"/>
      <c r="AJ141" s="73"/>
      <c r="AK141" s="72"/>
      <c r="AL141" s="72"/>
      <c r="AM141" s="72"/>
      <c r="AN141" s="72"/>
    </row>
    <row r="142" spans="1:40" ht="10.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9"/>
      <c r="AJ142" s="59"/>
      <c r="AK142" s="58"/>
      <c r="AL142" s="58"/>
      <c r="AM142" s="58"/>
      <c r="AN142" s="58"/>
    </row>
    <row r="143" spans="1:40" ht="10.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9"/>
      <c r="AJ143" s="59"/>
      <c r="AK143" s="58"/>
      <c r="AL143" s="58"/>
      <c r="AM143" s="58"/>
      <c r="AN143" s="58"/>
    </row>
    <row r="144" spans="1:40" ht="10.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59"/>
      <c r="AK144" s="58"/>
      <c r="AL144" s="58"/>
      <c r="AM144" s="58"/>
      <c r="AN144" s="58"/>
    </row>
    <row r="145" spans="1:40" ht="10.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59"/>
      <c r="AK145" s="58"/>
      <c r="AL145" s="58"/>
      <c r="AM145" s="58"/>
      <c r="AN145" s="58"/>
    </row>
    <row r="146" spans="1:40" ht="10.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9"/>
      <c r="AJ146" s="59"/>
      <c r="AK146" s="58"/>
      <c r="AL146" s="58"/>
      <c r="AM146" s="58"/>
      <c r="AN146" s="58"/>
    </row>
    <row r="147" spans="1:40" ht="10.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9"/>
      <c r="AJ147" s="59"/>
      <c r="AK147" s="58"/>
      <c r="AL147" s="58"/>
      <c r="AM147" s="58"/>
      <c r="AN147" s="58"/>
    </row>
    <row r="148" spans="1:40" ht="10.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9"/>
      <c r="AJ148" s="59"/>
      <c r="AK148" s="58"/>
      <c r="AL148" s="58"/>
      <c r="AM148" s="58"/>
      <c r="AN148" s="58"/>
    </row>
    <row r="149" spans="1:40" ht="10.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9"/>
      <c r="AJ149" s="59"/>
      <c r="AK149" s="58"/>
      <c r="AL149" s="58"/>
      <c r="AM149" s="58"/>
      <c r="AN149" s="58"/>
    </row>
    <row r="150" spans="1:40" ht="10.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9"/>
      <c r="AJ150" s="59"/>
      <c r="AK150" s="58"/>
      <c r="AL150" s="58"/>
      <c r="AM150" s="58"/>
      <c r="AN150" s="58"/>
    </row>
    <row r="151" spans="1:40" ht="6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75"/>
      <c r="AE151" s="75"/>
      <c r="AF151" s="75"/>
      <c r="AG151" s="75"/>
      <c r="AH151" s="75"/>
      <c r="AI151" s="76"/>
      <c r="AJ151" s="76"/>
      <c r="AK151" s="75"/>
      <c r="AL151" s="75"/>
      <c r="AM151" s="75"/>
      <c r="AN151" s="75"/>
    </row>
    <row r="152" spans="1:40" ht="6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8"/>
      <c r="AJ152" s="78"/>
      <c r="AK152" s="77"/>
      <c r="AL152" s="77"/>
      <c r="AM152" s="77"/>
      <c r="AN152" s="77"/>
    </row>
    <row r="153" spans="1:40" ht="6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80"/>
      <c r="AJ153" s="80"/>
      <c r="AK153" s="79"/>
      <c r="AL153" s="79"/>
      <c r="AM153" s="79"/>
      <c r="AN153" s="79"/>
    </row>
    <row r="154" spans="1:40" ht="6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2"/>
      <c r="AJ154" s="82"/>
      <c r="AK154" s="81"/>
      <c r="AL154" s="81"/>
      <c r="AM154" s="81"/>
      <c r="AN154" s="81"/>
    </row>
    <row r="155" spans="1:40" ht="6" customHeight="1" x14ac:dyDescent="0.2">
      <c r="A155" s="58"/>
      <c r="B155" s="58"/>
      <c r="C155" s="58"/>
      <c r="D155" s="58"/>
      <c r="E155" s="58"/>
      <c r="F155" s="58"/>
      <c r="G155" s="58"/>
      <c r="H155" s="58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4"/>
      <c r="AJ155" s="84"/>
      <c r="AK155" s="83"/>
      <c r="AL155" s="83"/>
      <c r="AM155" s="83"/>
      <c r="AN155" s="83"/>
    </row>
    <row r="156" spans="1:40" ht="6" customHeight="1" x14ac:dyDescent="0.2">
      <c r="A156" s="58"/>
      <c r="B156" s="58"/>
      <c r="C156" s="58"/>
      <c r="D156" s="5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6"/>
      <c r="AJ156" s="86"/>
      <c r="AK156" s="85"/>
      <c r="AL156" s="85"/>
      <c r="AM156" s="85"/>
      <c r="AN156" s="85"/>
    </row>
    <row r="157" spans="1:40" ht="6" customHeight="1" x14ac:dyDescent="0.2">
      <c r="A157" s="58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8"/>
      <c r="AJ157" s="88"/>
      <c r="AK157" s="87"/>
      <c r="AL157" s="87"/>
      <c r="AM157" s="87"/>
      <c r="AN157" s="87"/>
    </row>
    <row r="158" spans="1:40" ht="6" customHeight="1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90"/>
      <c r="AJ158" s="90"/>
      <c r="AK158" s="89"/>
      <c r="AL158" s="89"/>
      <c r="AM158" s="89"/>
      <c r="AN158" s="89"/>
    </row>
    <row r="159" spans="1:40" ht="10.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9"/>
      <c r="AJ159" s="59"/>
      <c r="AK159" s="58"/>
      <c r="AL159" s="58"/>
      <c r="AM159" s="58"/>
      <c r="AN159" s="58"/>
    </row>
    <row r="160" spans="1:40" ht="10.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9"/>
      <c r="AJ160" s="59"/>
      <c r="AK160" s="58"/>
      <c r="AL160" s="58"/>
      <c r="AM160" s="58"/>
      <c r="AN160" s="58"/>
    </row>
    <row r="161" spans="1:40" ht="10.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9"/>
      <c r="AJ161" s="59"/>
      <c r="AK161" s="58"/>
      <c r="AL161" s="58"/>
      <c r="AM161" s="58"/>
      <c r="AN161" s="58"/>
    </row>
    <row r="162" spans="1:40" ht="10.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9"/>
      <c r="AJ162" s="59"/>
      <c r="AK162" s="58"/>
      <c r="AL162" s="58"/>
      <c r="AM162" s="58"/>
      <c r="AN162" s="58"/>
    </row>
    <row r="163" spans="1:40" ht="10.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9"/>
      <c r="AJ163" s="59"/>
      <c r="AK163" s="58"/>
      <c r="AL163" s="58"/>
      <c r="AM163" s="58"/>
      <c r="AN163" s="58"/>
    </row>
    <row r="164" spans="1:40" ht="10.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9"/>
      <c r="AJ164" s="59"/>
      <c r="AK164" s="58"/>
      <c r="AL164" s="58"/>
      <c r="AM164" s="58"/>
      <c r="AN164" s="58"/>
    </row>
    <row r="165" spans="1:40" ht="10.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9"/>
      <c r="AJ165" s="59"/>
      <c r="AK165" s="58"/>
      <c r="AL165" s="58"/>
      <c r="AM165" s="58"/>
      <c r="AN165" s="58"/>
    </row>
    <row r="166" spans="1:40" ht="10.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9"/>
      <c r="AJ166" s="59"/>
      <c r="AK166" s="58"/>
      <c r="AL166" s="58"/>
      <c r="AM166" s="58"/>
      <c r="AN166" s="58"/>
    </row>
    <row r="167" spans="1:40" s="74" customFormat="1" ht="5.25" customHeight="1" x14ac:dyDescent="0.2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3"/>
      <c r="AJ167" s="73"/>
      <c r="AK167" s="72"/>
      <c r="AL167" s="72"/>
      <c r="AM167" s="72"/>
      <c r="AN167" s="72"/>
    </row>
    <row r="168" spans="1:40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9"/>
      <c r="AJ168" s="59"/>
      <c r="AK168" s="58"/>
      <c r="AL168" s="58"/>
      <c r="AM168" s="58"/>
      <c r="AN168" s="58"/>
    </row>
    <row r="169" spans="1:40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421" t="s">
        <v>87</v>
      </c>
      <c r="Y169" s="421"/>
      <c r="Z169" s="421"/>
      <c r="AA169" s="421"/>
      <c r="AB169" s="421"/>
      <c r="AC169" s="421"/>
      <c r="AD169" s="421"/>
      <c r="AE169" s="421"/>
      <c r="AF169" s="421"/>
      <c r="AG169" s="421"/>
      <c r="AH169" s="421"/>
      <c r="AI169" s="421"/>
      <c r="AJ169" s="421"/>
      <c r="AK169" s="421"/>
      <c r="AL169" s="421"/>
      <c r="AM169" s="421"/>
      <c r="AN169" s="421"/>
    </row>
    <row r="170" spans="1:40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9"/>
      <c r="AJ170" s="59"/>
      <c r="AK170" s="58"/>
      <c r="AL170" s="58"/>
      <c r="AM170" s="58"/>
      <c r="AN170" s="58"/>
    </row>
    <row r="171" spans="1:40" ht="7.5" customHeight="1" x14ac:dyDescent="0.2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3"/>
      <c r="AJ171" s="73"/>
      <c r="AK171" s="72"/>
      <c r="AL171" s="72"/>
      <c r="AM171" s="72"/>
      <c r="AN171" s="72"/>
    </row>
    <row r="172" spans="1:40" ht="6.75" customHeight="1" x14ac:dyDescent="0.2"/>
    <row r="173" spans="1:40" ht="14.25" x14ac:dyDescent="0.2">
      <c r="A173" s="2"/>
      <c r="B173" s="773" t="str">
        <f>'שורות 21-1'!B173:T173</f>
        <v>טופס 23.010 חשבון לחישוב שכ"ט לפי % בלבד</v>
      </c>
      <c r="C173" s="774"/>
      <c r="D173" s="774"/>
      <c r="E173" s="774"/>
      <c r="F173" s="774"/>
      <c r="G173" s="774"/>
      <c r="H173" s="774"/>
      <c r="I173" s="774"/>
      <c r="J173" s="774"/>
      <c r="K173" s="774"/>
      <c r="L173" s="774"/>
      <c r="M173" s="774"/>
      <c r="N173" s="774"/>
      <c r="O173" s="774"/>
      <c r="P173" s="774"/>
      <c r="Q173" s="774"/>
      <c r="R173" s="774"/>
      <c r="S173" s="774"/>
      <c r="T173" s="775"/>
      <c r="U173" s="138"/>
      <c r="V173" s="138"/>
      <c r="X173" s="206"/>
      <c r="Y173" s="583" t="str">
        <f>'שורות 21-1'!Y173:AD173</f>
        <v>טופס מעודכן ל-11.2020</v>
      </c>
      <c r="Z173" s="584"/>
      <c r="AA173" s="584"/>
      <c r="AB173" s="584"/>
      <c r="AC173" s="584"/>
      <c r="AD173" s="585"/>
      <c r="AE173" s="209"/>
      <c r="AF173" s="210"/>
      <c r="AG173" s="205"/>
      <c r="AH173" s="207"/>
      <c r="AI173" s="139" t="s">
        <v>99</v>
      </c>
      <c r="AJ173" s="140"/>
      <c r="AK173" s="140"/>
      <c r="AL173" s="140"/>
      <c r="AM173" s="208"/>
      <c r="AN173" s="137"/>
    </row>
    <row r="174" spans="1:40" ht="4.5" customHeight="1" x14ac:dyDescent="0.2">
      <c r="A174" s="2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2"/>
      <c r="AC174" s="122"/>
      <c r="AD174" s="137"/>
      <c r="AE174" s="137"/>
      <c r="AF174" s="137"/>
      <c r="AG174" s="137"/>
      <c r="AH174" s="137"/>
      <c r="AI174" s="16"/>
      <c r="AJ174" s="16"/>
      <c r="AK174" s="92"/>
      <c r="AL174" s="92"/>
      <c r="AM174" s="92"/>
      <c r="AN174" s="92"/>
    </row>
    <row r="175" spans="1:40" s="93" customFormat="1" ht="9.75" customHeight="1" x14ac:dyDescent="0.2">
      <c r="C175" s="93" t="s">
        <v>46</v>
      </c>
      <c r="O175" s="99"/>
      <c r="W175" s="93" t="s">
        <v>47</v>
      </c>
      <c r="AI175" s="93" t="s">
        <v>64</v>
      </c>
    </row>
    <row r="176" spans="1:40" ht="2.25" customHeight="1" x14ac:dyDescent="0.2">
      <c r="A176" s="2"/>
      <c r="B176" s="2"/>
      <c r="C176" s="2"/>
      <c r="D176" s="2"/>
      <c r="E176" s="2"/>
      <c r="F176" s="2"/>
      <c r="G176" s="2"/>
      <c r="H176" s="2"/>
      <c r="I176" s="123"/>
      <c r="J176" s="123"/>
      <c r="K176" s="123"/>
      <c r="L176" s="123"/>
      <c r="M176" s="123"/>
      <c r="N176" s="141" t="s">
        <v>130</v>
      </c>
      <c r="O176" s="123"/>
      <c r="P176" s="123"/>
      <c r="Q176" s="123"/>
      <c r="R176" s="123"/>
      <c r="S176" s="123"/>
      <c r="T176" s="123"/>
      <c r="U176" s="123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16"/>
      <c r="AJ176" s="16"/>
      <c r="AK176" s="17"/>
      <c r="AL176" s="17"/>
      <c r="AM176" s="17"/>
      <c r="AN176" s="17"/>
    </row>
    <row r="177" spans="1:41" ht="15.75" customHeight="1" x14ac:dyDescent="0.2">
      <c r="A177" s="2"/>
      <c r="B177" s="586" t="s">
        <v>33</v>
      </c>
      <c r="C177" s="587"/>
      <c r="D177" s="587"/>
      <c r="E177" s="587"/>
      <c r="F177" s="587"/>
      <c r="G177" s="587"/>
      <c r="H177" s="588"/>
      <c r="I177" s="663">
        <f>+R8</f>
        <v>0</v>
      </c>
      <c r="J177" s="664"/>
      <c r="K177" s="664"/>
      <c r="L177" s="664"/>
      <c r="M177" s="664"/>
      <c r="N177" s="664"/>
      <c r="O177" s="147"/>
      <c r="P177" s="488" t="s">
        <v>133</v>
      </c>
      <c r="Q177" s="489"/>
      <c r="R177" s="489"/>
      <c r="S177" s="489"/>
      <c r="T177" s="489"/>
      <c r="U177" s="489"/>
      <c r="V177" s="489"/>
      <c r="W177" s="490"/>
      <c r="X177" s="604">
        <f>R22</f>
        <v>0</v>
      </c>
      <c r="Y177" s="605"/>
      <c r="Z177" s="605"/>
      <c r="AA177" s="605"/>
      <c r="AB177" s="605"/>
      <c r="AC177" s="606"/>
      <c r="AD177" s="616" t="s">
        <v>40</v>
      </c>
      <c r="AE177" s="617"/>
      <c r="AF177" s="148"/>
      <c r="AG177" s="589" t="s">
        <v>67</v>
      </c>
      <c r="AH177" s="590"/>
      <c r="AI177" s="590"/>
      <c r="AJ177" s="591"/>
      <c r="AK177" s="620" t="str">
        <f>R51</f>
        <v>סוג החשבון</v>
      </c>
      <c r="AL177" s="620"/>
      <c r="AM177" s="620"/>
      <c r="AN177" s="620"/>
    </row>
    <row r="178" spans="1:41" ht="6.75" customHeight="1" x14ac:dyDescent="0.2">
      <c r="A178" s="2"/>
      <c r="B178" s="188"/>
      <c r="C178" s="189"/>
      <c r="D178" s="189"/>
      <c r="E178" s="189"/>
      <c r="F178" s="189"/>
      <c r="G178" s="189"/>
      <c r="H178" s="189"/>
      <c r="I178" s="598"/>
      <c r="J178" s="598"/>
      <c r="K178" s="598"/>
      <c r="L178" s="598"/>
      <c r="M178" s="598"/>
      <c r="N178" s="598"/>
      <c r="O178" s="147"/>
      <c r="P178" s="491"/>
      <c r="Q178" s="492"/>
      <c r="R178" s="492"/>
      <c r="S178" s="492"/>
      <c r="T178" s="492"/>
      <c r="U178" s="492"/>
      <c r="V178" s="492"/>
      <c r="W178" s="493"/>
      <c r="X178" s="607"/>
      <c r="Y178" s="608"/>
      <c r="Z178" s="608"/>
      <c r="AA178" s="608"/>
      <c r="AB178" s="608"/>
      <c r="AC178" s="609"/>
      <c r="AD178" s="618"/>
      <c r="AE178" s="619"/>
      <c r="AF178" s="151"/>
      <c r="AG178" s="151"/>
      <c r="AH178" s="151"/>
      <c r="AI178" s="152"/>
      <c r="AJ178" s="152"/>
      <c r="AK178" s="150"/>
      <c r="AL178" s="150"/>
      <c r="AM178" s="150"/>
      <c r="AN178" s="150"/>
    </row>
    <row r="179" spans="1:41" ht="15" customHeight="1" x14ac:dyDescent="0.2">
      <c r="A179" s="2"/>
      <c r="B179" s="586" t="s">
        <v>63</v>
      </c>
      <c r="C179" s="587"/>
      <c r="D179" s="587"/>
      <c r="E179" s="587"/>
      <c r="F179" s="587"/>
      <c r="G179" s="587"/>
      <c r="H179" s="588"/>
      <c r="I179" s="669">
        <f>+R10</f>
        <v>0</v>
      </c>
      <c r="J179" s="670"/>
      <c r="K179" s="671"/>
      <c r="L179" s="190" t="s">
        <v>112</v>
      </c>
      <c r="M179" s="597">
        <f>R12</f>
        <v>0</v>
      </c>
      <c r="N179" s="597"/>
      <c r="O179" s="274"/>
      <c r="P179" s="634"/>
      <c r="Q179" s="634"/>
      <c r="R179" s="634"/>
      <c r="S179" s="634"/>
      <c r="T179" s="634"/>
      <c r="U179" s="634"/>
      <c r="V179" s="634"/>
      <c r="W179" s="634"/>
      <c r="X179" s="634"/>
      <c r="Y179" s="634"/>
      <c r="Z179" s="634"/>
      <c r="AA179" s="634"/>
      <c r="AB179" s="634"/>
      <c r="AC179" s="634"/>
      <c r="AD179" s="634"/>
      <c r="AE179" s="635"/>
      <c r="AF179" s="153"/>
      <c r="AG179" s="334" t="s">
        <v>65</v>
      </c>
      <c r="AH179" s="191">
        <f>R49</f>
        <v>0</v>
      </c>
      <c r="AI179" s="192" t="str">
        <f>VLOOKUP(AK177,גיליון1!$B$2:$E$9,4,FALSE)</f>
        <v>קידומת</v>
      </c>
      <c r="AJ179" s="154"/>
      <c r="AK179" s="155" t="s">
        <v>95</v>
      </c>
      <c r="AL179" s="156">
        <f>M98</f>
        <v>0</v>
      </c>
      <c r="AM179" s="157" t="s">
        <v>1</v>
      </c>
      <c r="AN179" s="158">
        <f>V98</f>
        <v>0</v>
      </c>
    </row>
    <row r="180" spans="1:41" ht="9.75" customHeight="1" x14ac:dyDescent="0.2">
      <c r="A180" s="2"/>
      <c r="B180" s="195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7"/>
      <c r="P180" s="494" t="s">
        <v>142</v>
      </c>
      <c r="Q180" s="495"/>
      <c r="R180" s="495"/>
      <c r="S180" s="495"/>
      <c r="T180" s="495"/>
      <c r="U180" s="495"/>
      <c r="V180" s="495"/>
      <c r="W180" s="496"/>
      <c r="X180" s="610">
        <f>R24</f>
        <v>0</v>
      </c>
      <c r="Y180" s="611"/>
      <c r="Z180" s="611"/>
      <c r="AA180" s="611"/>
      <c r="AB180" s="611"/>
      <c r="AC180" s="612"/>
      <c r="AD180" s="592" t="s">
        <v>40</v>
      </c>
      <c r="AE180" s="593"/>
      <c r="AF180" s="165"/>
      <c r="AG180" s="165"/>
      <c r="AH180" s="165"/>
      <c r="AI180" s="198"/>
      <c r="AJ180" s="199"/>
      <c r="AK180" s="149"/>
      <c r="AL180" s="149"/>
      <c r="AM180" s="149"/>
      <c r="AN180" s="149"/>
    </row>
    <row r="181" spans="1:41" ht="14.25" customHeight="1" x14ac:dyDescent="0.2">
      <c r="A181" s="2"/>
      <c r="B181" s="586" t="s">
        <v>110</v>
      </c>
      <c r="C181" s="587"/>
      <c r="D181" s="587"/>
      <c r="E181" s="587"/>
      <c r="F181" s="587"/>
      <c r="G181" s="587"/>
      <c r="H181" s="587"/>
      <c r="I181" s="692">
        <f>R14</f>
        <v>0</v>
      </c>
      <c r="J181" s="693"/>
      <c r="K181" s="693"/>
      <c r="L181" s="275" t="s">
        <v>109</v>
      </c>
      <c r="M181" s="600">
        <f>R16</f>
        <v>0</v>
      </c>
      <c r="N181" s="601"/>
      <c r="O181" s="197"/>
      <c r="P181" s="497"/>
      <c r="Q181" s="498"/>
      <c r="R181" s="498"/>
      <c r="S181" s="498"/>
      <c r="T181" s="498"/>
      <c r="U181" s="498"/>
      <c r="V181" s="498"/>
      <c r="W181" s="499"/>
      <c r="X181" s="613"/>
      <c r="Y181" s="614"/>
      <c r="Z181" s="614"/>
      <c r="AA181" s="614"/>
      <c r="AB181" s="614"/>
      <c r="AC181" s="615"/>
      <c r="AD181" s="594"/>
      <c r="AE181" s="595"/>
      <c r="AF181" s="159"/>
      <c r="AG181" s="157" t="s">
        <v>68</v>
      </c>
      <c r="AH181" s="204" t="str">
        <f>AE49</f>
        <v>% שכר לתשלום</v>
      </c>
      <c r="AI181" s="160" t="s">
        <v>39</v>
      </c>
      <c r="AJ181" s="161"/>
      <c r="AK181" s="162" t="s">
        <v>2</v>
      </c>
      <c r="AL181" s="163">
        <f>M100</f>
        <v>0</v>
      </c>
      <c r="AM181" s="157" t="s">
        <v>1</v>
      </c>
      <c r="AN181" s="158">
        <f>V100</f>
        <v>0</v>
      </c>
    </row>
    <row r="182" spans="1:41" ht="6.75" customHeight="1" x14ac:dyDescent="0.2">
      <c r="A182" s="2"/>
      <c r="B182" s="195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65"/>
      <c r="P182" s="165"/>
      <c r="Q182" s="165"/>
      <c r="R182" s="165"/>
      <c r="S182" s="165"/>
      <c r="T182" s="165"/>
      <c r="U182" s="165"/>
      <c r="V182" s="164"/>
      <c r="W182" s="164"/>
      <c r="X182" s="164"/>
      <c r="Y182" s="164"/>
      <c r="Z182" s="164"/>
      <c r="AA182" s="164"/>
      <c r="AB182" s="164"/>
      <c r="AC182" s="165"/>
      <c r="AD182" s="165"/>
      <c r="AE182" s="165"/>
      <c r="AF182" s="165"/>
      <c r="AG182" s="165"/>
      <c r="AH182" s="165"/>
      <c r="AI182" s="198"/>
      <c r="AJ182" s="199"/>
      <c r="AK182" s="149"/>
      <c r="AL182" s="276"/>
      <c r="AM182" s="276"/>
      <c r="AN182" s="276"/>
    </row>
    <row r="183" spans="1:41" ht="19.5" customHeight="1" x14ac:dyDescent="0.2">
      <c r="A183" s="2"/>
      <c r="B183" s="586" t="s">
        <v>113</v>
      </c>
      <c r="C183" s="587"/>
      <c r="D183" s="587"/>
      <c r="E183" s="587"/>
      <c r="F183" s="587"/>
      <c r="G183" s="587"/>
      <c r="H183" s="587"/>
      <c r="I183" s="573">
        <f>R18</f>
        <v>0</v>
      </c>
      <c r="J183" s="574"/>
      <c r="K183" s="574"/>
      <c r="L183" s="574"/>
      <c r="M183" s="574"/>
      <c r="N183" s="575"/>
      <c r="O183" s="277"/>
      <c r="P183" s="627" t="s">
        <v>117</v>
      </c>
      <c r="Q183" s="628"/>
      <c r="R183" s="628"/>
      <c r="S183" s="628"/>
      <c r="T183" s="629"/>
      <c r="U183" s="278"/>
      <c r="V183" s="624">
        <f>R26</f>
        <v>0</v>
      </c>
      <c r="W183" s="625"/>
      <c r="X183" s="625"/>
      <c r="Y183" s="625"/>
      <c r="Z183" s="625"/>
      <c r="AA183" s="625"/>
      <c r="AB183" s="625"/>
      <c r="AC183" s="625"/>
      <c r="AD183" s="625"/>
      <c r="AE183" s="626"/>
      <c r="AF183" s="165"/>
      <c r="AG183" s="334" t="s">
        <v>71</v>
      </c>
      <c r="AH183" s="166">
        <f>R37</f>
        <v>0</v>
      </c>
      <c r="AI183" s="167">
        <f>R39</f>
        <v>0</v>
      </c>
      <c r="AJ183" s="168"/>
      <c r="AK183" s="360" t="str">
        <f>'שורות 21-1'!AK183</f>
        <v>מדד החודש האחרון בו ניתנו השירותים</v>
      </c>
      <c r="AL183" s="156">
        <f>M102</f>
        <v>0</v>
      </c>
      <c r="AM183" s="157" t="s">
        <v>1</v>
      </c>
      <c r="AN183" s="158">
        <f>V102</f>
        <v>0</v>
      </c>
    </row>
    <row r="184" spans="1:41" ht="6.75" customHeight="1" x14ac:dyDescent="0.2">
      <c r="A184" s="2"/>
      <c r="B184" s="195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65"/>
      <c r="P184" s="165"/>
      <c r="Q184" s="165"/>
      <c r="R184" s="165"/>
      <c r="S184" s="165"/>
      <c r="T184" s="165"/>
      <c r="U184" s="165"/>
      <c r="V184" s="200"/>
      <c r="W184" s="165"/>
      <c r="X184" s="165"/>
      <c r="Y184" s="165"/>
      <c r="Z184" s="165"/>
      <c r="AA184" s="165"/>
      <c r="AB184" s="165"/>
      <c r="AC184" s="165"/>
      <c r="AD184" s="165"/>
      <c r="AE184" s="165"/>
      <c r="AF184" s="165"/>
      <c r="AG184" s="165"/>
      <c r="AH184" s="165"/>
      <c r="AI184" s="199"/>
      <c r="AJ184" s="199"/>
      <c r="AK184" s="201"/>
      <c r="AL184" s="201"/>
      <c r="AM184" s="201"/>
      <c r="AN184" s="201"/>
    </row>
    <row r="185" spans="1:41" ht="12.75" customHeight="1" x14ac:dyDescent="0.2">
      <c r="A185" s="2"/>
      <c r="B185" s="586" t="s">
        <v>111</v>
      </c>
      <c r="C185" s="587"/>
      <c r="D185" s="587"/>
      <c r="E185" s="587"/>
      <c r="F185" s="587"/>
      <c r="G185" s="587"/>
      <c r="H185" s="588"/>
      <c r="I185" s="602">
        <f>R30</f>
        <v>0</v>
      </c>
      <c r="J185" s="574"/>
      <c r="K185" s="575"/>
      <c r="L185" s="347" t="s">
        <v>109</v>
      </c>
      <c r="M185" s="599">
        <f>R32</f>
        <v>0</v>
      </c>
      <c r="N185" s="599"/>
      <c r="O185" s="280"/>
      <c r="P185" s="621" t="s">
        <v>127</v>
      </c>
      <c r="Q185" s="622"/>
      <c r="R185" s="622"/>
      <c r="S185" s="622"/>
      <c r="T185" s="623"/>
      <c r="U185" s="345"/>
      <c r="V185" s="603">
        <f>R28</f>
        <v>0</v>
      </c>
      <c r="W185" s="590"/>
      <c r="X185" s="590"/>
      <c r="Y185" s="590"/>
      <c r="Z185" s="590"/>
      <c r="AA185" s="590"/>
      <c r="AB185" s="590"/>
      <c r="AC185" s="590"/>
      <c r="AD185" s="590"/>
      <c r="AE185" s="591"/>
      <c r="AF185" s="165"/>
      <c r="AG185" s="165"/>
      <c r="AH185" s="165"/>
      <c r="AI185" s="198"/>
      <c r="AJ185" s="199"/>
      <c r="AK185" s="169" t="s">
        <v>124</v>
      </c>
      <c r="AL185" s="170">
        <f>M104</f>
        <v>0</v>
      </c>
      <c r="AM185" s="171" t="s">
        <v>121</v>
      </c>
      <c r="AN185" s="171">
        <f>V106</f>
        <v>0</v>
      </c>
    </row>
    <row r="186" spans="1:41" ht="6.75" customHeight="1" x14ac:dyDescent="0.2">
      <c r="A186" s="2"/>
      <c r="B186" s="2"/>
      <c r="C186" s="119"/>
      <c r="D186" s="119"/>
      <c r="E186" s="119"/>
      <c r="F186" s="119"/>
      <c r="G186" s="119"/>
      <c r="H186" s="119"/>
      <c r="I186" s="691"/>
      <c r="J186" s="691"/>
      <c r="K186" s="691"/>
      <c r="L186" s="691"/>
      <c r="M186" s="691"/>
      <c r="N186" s="691"/>
      <c r="O186" s="691"/>
      <c r="P186" s="691"/>
      <c r="Q186" s="691"/>
      <c r="R186" s="691"/>
      <c r="S186" s="691"/>
      <c r="T186" s="691"/>
      <c r="U186" s="691"/>
      <c r="V186" s="2"/>
      <c r="W186" s="144"/>
      <c r="X186" s="144"/>
      <c r="Y186" s="144"/>
      <c r="Z186" s="32"/>
      <c r="AA186" s="32"/>
      <c r="AB186" s="32"/>
      <c r="AC186" s="32"/>
      <c r="AD186" s="32"/>
      <c r="AE186" s="32"/>
      <c r="AF186" s="123"/>
      <c r="AG186" s="123"/>
      <c r="AH186" s="123"/>
      <c r="AI186" s="282"/>
      <c r="AJ186" s="282"/>
      <c r="AK186" s="283"/>
      <c r="AL186" s="283"/>
      <c r="AM186" s="283"/>
      <c r="AN186" s="283"/>
    </row>
    <row r="187" spans="1:41" s="1" customFormat="1" ht="9" customHeight="1" x14ac:dyDescent="0.2">
      <c r="A187" s="95"/>
      <c r="B187" s="630" t="s">
        <v>43</v>
      </c>
      <c r="C187" s="631"/>
      <c r="D187" s="631"/>
      <c r="E187" s="631"/>
      <c r="F187" s="631"/>
      <c r="G187" s="631"/>
      <c r="H187" s="631"/>
      <c r="I187" s="631"/>
      <c r="J187" s="631"/>
      <c r="K187" s="631"/>
      <c r="L187" s="631"/>
      <c r="M187" s="631"/>
      <c r="N187" s="631"/>
      <c r="O187" s="631"/>
      <c r="P187" s="631"/>
      <c r="Q187" s="631"/>
      <c r="R187" s="631"/>
      <c r="S187" s="342"/>
      <c r="T187" s="342"/>
      <c r="U187" s="342"/>
      <c r="V187" s="342"/>
      <c r="W187" s="115"/>
      <c r="X187" s="576">
        <f>+V65</f>
        <v>0</v>
      </c>
      <c r="Y187" s="577"/>
      <c r="Z187" s="655" t="s">
        <v>9</v>
      </c>
      <c r="AA187" s="577"/>
      <c r="AB187" s="577"/>
      <c r="AC187" s="577"/>
      <c r="AD187" s="651">
        <f>IF(AE65="","",AE65)</f>
        <v>0</v>
      </c>
      <c r="AE187" s="651"/>
      <c r="AF187" s="641" t="s">
        <v>140</v>
      </c>
      <c r="AG187" s="641"/>
      <c r="AH187" s="641"/>
      <c r="AI187" s="641"/>
      <c r="AJ187" s="639" t="s">
        <v>139</v>
      </c>
      <c r="AK187" s="639">
        <f>R57</f>
        <v>0</v>
      </c>
      <c r="AL187" s="658" t="s">
        <v>3</v>
      </c>
      <c r="AM187" s="658"/>
      <c r="AN187" s="639">
        <f>AE57</f>
        <v>0</v>
      </c>
      <c r="AO187" s="660"/>
    </row>
    <row r="188" spans="1:41" s="1" customFormat="1" ht="9" customHeight="1" x14ac:dyDescent="0.2">
      <c r="A188" s="96"/>
      <c r="B188" s="632"/>
      <c r="C188" s="633"/>
      <c r="D188" s="633"/>
      <c r="E188" s="633"/>
      <c r="F188" s="633"/>
      <c r="G188" s="633"/>
      <c r="H188" s="633"/>
      <c r="I188" s="633"/>
      <c r="J188" s="633"/>
      <c r="K188" s="633"/>
      <c r="L188" s="633"/>
      <c r="M188" s="633"/>
      <c r="N188" s="633"/>
      <c r="O188" s="633"/>
      <c r="P188" s="633"/>
      <c r="Q188" s="633"/>
      <c r="R188" s="633"/>
      <c r="S188" s="343"/>
      <c r="T188" s="343"/>
      <c r="U188" s="343"/>
      <c r="V188" s="343"/>
      <c r="W188" s="116"/>
      <c r="X188" s="578"/>
      <c r="Y188" s="578"/>
      <c r="Z188" s="578"/>
      <c r="AA188" s="578"/>
      <c r="AB188" s="578"/>
      <c r="AC188" s="578"/>
      <c r="AD188" s="652"/>
      <c r="AE188" s="652"/>
      <c r="AF188" s="642"/>
      <c r="AG188" s="642"/>
      <c r="AH188" s="642"/>
      <c r="AI188" s="642"/>
      <c r="AJ188" s="640"/>
      <c r="AK188" s="640"/>
      <c r="AL188" s="659"/>
      <c r="AM188" s="659"/>
      <c r="AN188" s="640"/>
      <c r="AO188" s="661"/>
    </row>
    <row r="189" spans="1:41" ht="49.5" customHeight="1" x14ac:dyDescent="0.2">
      <c r="B189" s="350" t="s">
        <v>131</v>
      </c>
      <c r="C189" s="364" t="s">
        <v>138</v>
      </c>
      <c r="D189" s="686" t="str">
        <f>D68</f>
        <v>תיאור ואפיון הפריט (תיאור העבודה)</v>
      </c>
      <c r="E189" s="686"/>
      <c r="F189" s="686"/>
      <c r="G189" s="686"/>
      <c r="H189" s="686"/>
      <c r="I189" s="686"/>
      <c r="J189" s="686"/>
      <c r="K189" s="686"/>
      <c r="L189" s="644"/>
      <c r="M189" s="687" t="str">
        <f>M68</f>
        <v>סכום השורה בהזמנה (לפני ההנחה)</v>
      </c>
      <c r="N189" s="687"/>
      <c r="O189" s="688" t="str">
        <f>O68</f>
        <v>אחוז התקדמות העבודה (כולל חשבון זה)</v>
      </c>
      <c r="P189" s="689"/>
      <c r="Q189" s="689"/>
      <c r="R189" s="690"/>
      <c r="S189" s="832" t="str">
        <f>S68</f>
        <v xml:space="preserve">סכום מצטבר (לאחר הנחה) שאושר (כולל חשבון זה) </v>
      </c>
      <c r="T189" s="832"/>
      <c r="U189" s="832"/>
      <c r="V189" s="832"/>
      <c r="W189" s="832"/>
      <c r="X189" s="832"/>
      <c r="Y189" s="646" t="str">
        <f>Z68</f>
        <v xml:space="preserve">סכום מצטבר (לאחר הנחה) שאושר בחשבונות קודמים (לא כולל חשבון זה) </v>
      </c>
      <c r="Z189" s="646"/>
      <c r="AA189" s="646"/>
      <c r="AB189" s="646"/>
      <c r="AC189" s="645" t="s">
        <v>152</v>
      </c>
      <c r="AD189" s="646"/>
      <c r="AE189" s="646"/>
      <c r="AF189" s="646"/>
      <c r="AG189" s="264" t="str">
        <f>AE68</f>
        <v>סכום מצטבר ששולם בחשבונות קודמים (לא כולל חשבון זה)</v>
      </c>
      <c r="AH189" s="656" t="str">
        <f>AH68</f>
        <v xml:space="preserve">סכום מאושר לתשלום בחשבון זה לאחר קיזוז דמי עיכבון ברוטו (לפני הנחה) </v>
      </c>
      <c r="AI189" s="657"/>
      <c r="AJ189" s="630" t="str">
        <f>AJ68</f>
        <v>אחוז הנחה בשורה (בהתאם לתחשיב)</v>
      </c>
      <c r="AK189" s="654"/>
      <c r="AL189" s="636" t="str">
        <f>AL68</f>
        <v xml:space="preserve">סכום לתשלום בחשבון זה </v>
      </c>
      <c r="AM189" s="637"/>
      <c r="AN189" s="638"/>
      <c r="AO189" s="366" t="s">
        <v>172</v>
      </c>
    </row>
    <row r="190" spans="1:41" x14ac:dyDescent="0.2">
      <c r="B190" s="344" t="s">
        <v>5</v>
      </c>
      <c r="C190" s="363" t="s">
        <v>6</v>
      </c>
      <c r="D190" s="643" t="s">
        <v>10</v>
      </c>
      <c r="E190" s="686"/>
      <c r="F190" s="686"/>
      <c r="G190" s="686"/>
      <c r="H190" s="686"/>
      <c r="I190" s="686"/>
      <c r="J190" s="686"/>
      <c r="K190" s="686"/>
      <c r="L190" s="644"/>
      <c r="M190" s="643" t="s">
        <v>7</v>
      </c>
      <c r="N190" s="644"/>
      <c r="O190" s="653" t="s">
        <v>8</v>
      </c>
      <c r="P190" s="653"/>
      <c r="Q190" s="653"/>
      <c r="R190" s="653"/>
      <c r="S190" s="831" t="str">
        <f>S70</f>
        <v>F=E*D*(1-K)</v>
      </c>
      <c r="T190" s="831"/>
      <c r="U190" s="831"/>
      <c r="V190" s="831"/>
      <c r="W190" s="831"/>
      <c r="X190" s="831"/>
      <c r="Y190" s="650" t="s">
        <v>132</v>
      </c>
      <c r="Z190" s="650"/>
      <c r="AA190" s="650"/>
      <c r="AB190" s="650"/>
      <c r="AC190" s="647" t="s">
        <v>23</v>
      </c>
      <c r="AD190" s="648"/>
      <c r="AE190" s="648"/>
      <c r="AF190" s="649"/>
      <c r="AG190" s="363" t="s">
        <v>24</v>
      </c>
      <c r="AH190" s="643" t="s">
        <v>25</v>
      </c>
      <c r="AI190" s="644"/>
      <c r="AJ190" s="643" t="s">
        <v>26</v>
      </c>
      <c r="AK190" s="644"/>
      <c r="AL190" s="653" t="s">
        <v>144</v>
      </c>
      <c r="AM190" s="653"/>
      <c r="AN190" s="653"/>
      <c r="AO190" s="366" t="str">
        <f>AO70</f>
        <v>M</v>
      </c>
    </row>
    <row r="191" spans="1:41" s="68" customFormat="1" ht="20.25" x14ac:dyDescent="0.2">
      <c r="A191" s="67"/>
      <c r="B191" s="265">
        <f>IF(B71="","",B71)</f>
        <v>106</v>
      </c>
      <c r="C191" s="284" t="str">
        <f>IF(C71="","",C71)</f>
        <v>י. פ.</v>
      </c>
      <c r="D191" s="672" t="str">
        <f>IF(D71="","",D71)</f>
        <v>יתרת סגירה עמוד 5</v>
      </c>
      <c r="E191" s="672"/>
      <c r="F191" s="672"/>
      <c r="G191" s="672"/>
      <c r="H191" s="672"/>
      <c r="I191" s="672"/>
      <c r="J191" s="672"/>
      <c r="K191" s="672"/>
      <c r="L191" s="672"/>
      <c r="M191" s="596">
        <f>IF(M71="","",M71)</f>
        <v>0</v>
      </c>
      <c r="N191" s="596"/>
      <c r="O191" s="449" t="str">
        <f>IF(O71="","",O71)</f>
        <v/>
      </c>
      <c r="P191" s="449"/>
      <c r="Q191" s="449"/>
      <c r="R191" s="449"/>
      <c r="S191" s="570">
        <f>IF(S71="","",S71)</f>
        <v>0</v>
      </c>
      <c r="T191" s="571"/>
      <c r="U191" s="571"/>
      <c r="V191" s="571"/>
      <c r="W191" s="571"/>
      <c r="X191" s="572"/>
      <c r="Y191" s="527">
        <f>IF(Z71="","",Z71)</f>
        <v>0</v>
      </c>
      <c r="Z191" s="528"/>
      <c r="AA191" s="528"/>
      <c r="AB191" s="529"/>
      <c r="AC191" s="527">
        <f t="shared" ref="AC191:AC212" si="9">IF(AS71="","",AS71)</f>
        <v>0</v>
      </c>
      <c r="AD191" s="528"/>
      <c r="AE191" s="528"/>
      <c r="AF191" s="529"/>
      <c r="AG191" s="332">
        <f>IF(AE71="","",AE71)</f>
        <v>0</v>
      </c>
      <c r="AH191" s="450">
        <f>IF(AH71="","",AH71)</f>
        <v>0</v>
      </c>
      <c r="AI191" s="450"/>
      <c r="AJ191" s="461" t="str">
        <f>IF(AJ71="","",AJ71)</f>
        <v/>
      </c>
      <c r="AK191" s="461"/>
      <c r="AL191" s="450">
        <f>IF(AL71="","",AL71)</f>
        <v>0</v>
      </c>
      <c r="AM191" s="450"/>
      <c r="AN191" s="450"/>
      <c r="AO191" s="377">
        <f>IF(AO71="","",AO71)</f>
        <v>0</v>
      </c>
    </row>
    <row r="192" spans="1:41" s="68" customFormat="1" ht="20.25" x14ac:dyDescent="0.2">
      <c r="A192" s="67"/>
      <c r="B192" s="265">
        <f t="shared" ref="B192:D207" si="10">IF(B72="","",B72)</f>
        <v>107</v>
      </c>
      <c r="C192" s="284" t="str">
        <f t="shared" si="10"/>
        <v/>
      </c>
      <c r="D192" s="672" t="str">
        <f t="shared" si="10"/>
        <v/>
      </c>
      <c r="E192" s="672"/>
      <c r="F192" s="672"/>
      <c r="G192" s="672"/>
      <c r="H192" s="672"/>
      <c r="I192" s="672"/>
      <c r="J192" s="672"/>
      <c r="K192" s="672"/>
      <c r="L192" s="672"/>
      <c r="M192" s="596" t="str">
        <f t="shared" ref="M192:M212" si="11">IF(M72="","",M72)</f>
        <v/>
      </c>
      <c r="N192" s="596"/>
      <c r="O192" s="449" t="str">
        <f t="shared" ref="O192:O211" si="12">IF(O72="","",O72)</f>
        <v/>
      </c>
      <c r="P192" s="449"/>
      <c r="Q192" s="449"/>
      <c r="R192" s="449"/>
      <c r="S192" s="570" t="str">
        <f t="shared" ref="S192:S212" si="13">IF(S72="","",S72)</f>
        <v/>
      </c>
      <c r="T192" s="571"/>
      <c r="U192" s="571"/>
      <c r="V192" s="571"/>
      <c r="W192" s="571"/>
      <c r="X192" s="572"/>
      <c r="Y192" s="527" t="str">
        <f t="shared" ref="Y192:Y212" si="14">IF(Z72="","",Z72)</f>
        <v/>
      </c>
      <c r="Z192" s="528"/>
      <c r="AA192" s="528"/>
      <c r="AB192" s="529"/>
      <c r="AC192" s="527" t="str">
        <f t="shared" si="9"/>
        <v/>
      </c>
      <c r="AD192" s="528"/>
      <c r="AE192" s="528"/>
      <c r="AF192" s="529"/>
      <c r="AG192" s="332" t="str">
        <f t="shared" ref="AG192:AG212" si="15">IF(AE72="","",AE72)</f>
        <v/>
      </c>
      <c r="AH192" s="450" t="str">
        <f t="shared" ref="AH192:AH212" si="16">IF(AH72="","",AH72)</f>
        <v/>
      </c>
      <c r="AI192" s="450"/>
      <c r="AJ192" s="461" t="str">
        <f t="shared" ref="AJ192:AJ211" si="17">IF(AJ72="","",AJ72)</f>
        <v/>
      </c>
      <c r="AK192" s="461"/>
      <c r="AL192" s="450" t="str">
        <f t="shared" ref="AL192:AL212" si="18">IF(AL72="","",AL72)</f>
        <v/>
      </c>
      <c r="AM192" s="450"/>
      <c r="AN192" s="450"/>
      <c r="AO192" s="377" t="str">
        <f t="shared" ref="AO192:AO212" si="19">IF(AO72="","",AO72)</f>
        <v/>
      </c>
    </row>
    <row r="193" spans="1:41" s="68" customFormat="1" ht="20.25" x14ac:dyDescent="0.2">
      <c r="A193" s="67"/>
      <c r="B193" s="265">
        <f t="shared" si="10"/>
        <v>108</v>
      </c>
      <c r="C193" s="284" t="str">
        <f t="shared" si="10"/>
        <v/>
      </c>
      <c r="D193" s="672" t="str">
        <f t="shared" si="10"/>
        <v/>
      </c>
      <c r="E193" s="672"/>
      <c r="F193" s="672"/>
      <c r="G193" s="672"/>
      <c r="H193" s="672"/>
      <c r="I193" s="672"/>
      <c r="J193" s="672"/>
      <c r="K193" s="672"/>
      <c r="L193" s="672"/>
      <c r="M193" s="596" t="str">
        <f t="shared" si="11"/>
        <v/>
      </c>
      <c r="N193" s="596"/>
      <c r="O193" s="449" t="str">
        <f t="shared" si="12"/>
        <v/>
      </c>
      <c r="P193" s="449"/>
      <c r="Q193" s="449"/>
      <c r="R193" s="449"/>
      <c r="S193" s="570" t="str">
        <f t="shared" si="13"/>
        <v/>
      </c>
      <c r="T193" s="571"/>
      <c r="U193" s="571"/>
      <c r="V193" s="571"/>
      <c r="W193" s="571"/>
      <c r="X193" s="572"/>
      <c r="Y193" s="527" t="str">
        <f t="shared" si="14"/>
        <v/>
      </c>
      <c r="Z193" s="528"/>
      <c r="AA193" s="528"/>
      <c r="AB193" s="529"/>
      <c r="AC193" s="527" t="str">
        <f t="shared" si="9"/>
        <v/>
      </c>
      <c r="AD193" s="528"/>
      <c r="AE193" s="528"/>
      <c r="AF193" s="529"/>
      <c r="AG193" s="332" t="str">
        <f t="shared" si="15"/>
        <v/>
      </c>
      <c r="AH193" s="450" t="str">
        <f t="shared" si="16"/>
        <v/>
      </c>
      <c r="AI193" s="450"/>
      <c r="AJ193" s="461" t="str">
        <f t="shared" si="17"/>
        <v/>
      </c>
      <c r="AK193" s="461"/>
      <c r="AL193" s="450" t="str">
        <f t="shared" si="18"/>
        <v/>
      </c>
      <c r="AM193" s="450"/>
      <c r="AN193" s="450"/>
      <c r="AO193" s="377" t="str">
        <f t="shared" si="19"/>
        <v/>
      </c>
    </row>
    <row r="194" spans="1:41" s="68" customFormat="1" ht="20.25" x14ac:dyDescent="0.2">
      <c r="A194" s="67"/>
      <c r="B194" s="265">
        <f t="shared" si="10"/>
        <v>109</v>
      </c>
      <c r="C194" s="284" t="str">
        <f t="shared" si="10"/>
        <v/>
      </c>
      <c r="D194" s="672" t="str">
        <f t="shared" si="10"/>
        <v/>
      </c>
      <c r="E194" s="672"/>
      <c r="F194" s="672"/>
      <c r="G194" s="672"/>
      <c r="H194" s="672"/>
      <c r="I194" s="672"/>
      <c r="J194" s="672"/>
      <c r="K194" s="672"/>
      <c r="L194" s="672"/>
      <c r="M194" s="596" t="str">
        <f t="shared" si="11"/>
        <v/>
      </c>
      <c r="N194" s="596"/>
      <c r="O194" s="449" t="str">
        <f t="shared" si="12"/>
        <v/>
      </c>
      <c r="P194" s="449"/>
      <c r="Q194" s="449"/>
      <c r="R194" s="449"/>
      <c r="S194" s="570" t="str">
        <f t="shared" si="13"/>
        <v/>
      </c>
      <c r="T194" s="571"/>
      <c r="U194" s="571"/>
      <c r="V194" s="571"/>
      <c r="W194" s="571"/>
      <c r="X194" s="572"/>
      <c r="Y194" s="527" t="str">
        <f t="shared" si="14"/>
        <v/>
      </c>
      <c r="Z194" s="528"/>
      <c r="AA194" s="528"/>
      <c r="AB194" s="529"/>
      <c r="AC194" s="527" t="str">
        <f t="shared" si="9"/>
        <v/>
      </c>
      <c r="AD194" s="528"/>
      <c r="AE194" s="528"/>
      <c r="AF194" s="529"/>
      <c r="AG194" s="332" t="str">
        <f t="shared" si="15"/>
        <v/>
      </c>
      <c r="AH194" s="450" t="str">
        <f t="shared" si="16"/>
        <v/>
      </c>
      <c r="AI194" s="450"/>
      <c r="AJ194" s="461" t="str">
        <f t="shared" si="17"/>
        <v/>
      </c>
      <c r="AK194" s="461"/>
      <c r="AL194" s="450" t="str">
        <f t="shared" si="18"/>
        <v/>
      </c>
      <c r="AM194" s="450"/>
      <c r="AN194" s="450"/>
      <c r="AO194" s="377" t="str">
        <f t="shared" si="19"/>
        <v/>
      </c>
    </row>
    <row r="195" spans="1:41" s="68" customFormat="1" ht="20.25" x14ac:dyDescent="0.2">
      <c r="A195" s="67"/>
      <c r="B195" s="265">
        <f t="shared" si="10"/>
        <v>110</v>
      </c>
      <c r="C195" s="284" t="str">
        <f t="shared" si="10"/>
        <v/>
      </c>
      <c r="D195" s="672" t="str">
        <f t="shared" si="10"/>
        <v/>
      </c>
      <c r="E195" s="672"/>
      <c r="F195" s="672"/>
      <c r="G195" s="672"/>
      <c r="H195" s="672"/>
      <c r="I195" s="672"/>
      <c r="J195" s="672"/>
      <c r="K195" s="672"/>
      <c r="L195" s="672"/>
      <c r="M195" s="596" t="str">
        <f t="shared" si="11"/>
        <v/>
      </c>
      <c r="N195" s="596"/>
      <c r="O195" s="449" t="str">
        <f t="shared" si="12"/>
        <v/>
      </c>
      <c r="P195" s="449"/>
      <c r="Q195" s="449"/>
      <c r="R195" s="449"/>
      <c r="S195" s="570" t="str">
        <f t="shared" si="13"/>
        <v/>
      </c>
      <c r="T195" s="571"/>
      <c r="U195" s="571"/>
      <c r="V195" s="571"/>
      <c r="W195" s="571"/>
      <c r="X195" s="572"/>
      <c r="Y195" s="527" t="str">
        <f t="shared" si="14"/>
        <v/>
      </c>
      <c r="Z195" s="528"/>
      <c r="AA195" s="528"/>
      <c r="AB195" s="529"/>
      <c r="AC195" s="527" t="str">
        <f t="shared" si="9"/>
        <v/>
      </c>
      <c r="AD195" s="528"/>
      <c r="AE195" s="528"/>
      <c r="AF195" s="529"/>
      <c r="AG195" s="332" t="str">
        <f t="shared" si="15"/>
        <v/>
      </c>
      <c r="AH195" s="450" t="str">
        <f t="shared" si="16"/>
        <v/>
      </c>
      <c r="AI195" s="450"/>
      <c r="AJ195" s="461" t="str">
        <f t="shared" si="17"/>
        <v/>
      </c>
      <c r="AK195" s="461"/>
      <c r="AL195" s="450" t="str">
        <f t="shared" si="18"/>
        <v/>
      </c>
      <c r="AM195" s="450"/>
      <c r="AN195" s="450"/>
      <c r="AO195" s="377" t="str">
        <f t="shared" si="19"/>
        <v/>
      </c>
    </row>
    <row r="196" spans="1:41" s="68" customFormat="1" ht="20.25" x14ac:dyDescent="0.2">
      <c r="A196" s="67"/>
      <c r="B196" s="265">
        <f t="shared" si="10"/>
        <v>111</v>
      </c>
      <c r="C196" s="284" t="str">
        <f t="shared" si="10"/>
        <v/>
      </c>
      <c r="D196" s="672" t="str">
        <f t="shared" si="10"/>
        <v/>
      </c>
      <c r="E196" s="672"/>
      <c r="F196" s="672"/>
      <c r="G196" s="672"/>
      <c r="H196" s="672"/>
      <c r="I196" s="672"/>
      <c r="J196" s="672"/>
      <c r="K196" s="672"/>
      <c r="L196" s="672"/>
      <c r="M196" s="596" t="str">
        <f t="shared" si="11"/>
        <v/>
      </c>
      <c r="N196" s="596"/>
      <c r="O196" s="449" t="str">
        <f t="shared" si="12"/>
        <v/>
      </c>
      <c r="P196" s="449"/>
      <c r="Q196" s="449"/>
      <c r="R196" s="449"/>
      <c r="S196" s="570" t="str">
        <f t="shared" si="13"/>
        <v/>
      </c>
      <c r="T196" s="571"/>
      <c r="U196" s="571"/>
      <c r="V196" s="571"/>
      <c r="W196" s="571"/>
      <c r="X196" s="572"/>
      <c r="Y196" s="527" t="str">
        <f t="shared" si="14"/>
        <v/>
      </c>
      <c r="Z196" s="528"/>
      <c r="AA196" s="528"/>
      <c r="AB196" s="529"/>
      <c r="AC196" s="527" t="str">
        <f t="shared" si="9"/>
        <v/>
      </c>
      <c r="AD196" s="528"/>
      <c r="AE196" s="528"/>
      <c r="AF196" s="529"/>
      <c r="AG196" s="332" t="str">
        <f t="shared" si="15"/>
        <v/>
      </c>
      <c r="AH196" s="450" t="str">
        <f t="shared" si="16"/>
        <v/>
      </c>
      <c r="AI196" s="450"/>
      <c r="AJ196" s="461" t="str">
        <f t="shared" si="17"/>
        <v/>
      </c>
      <c r="AK196" s="461"/>
      <c r="AL196" s="450" t="str">
        <f t="shared" si="18"/>
        <v/>
      </c>
      <c r="AM196" s="450"/>
      <c r="AN196" s="450"/>
      <c r="AO196" s="377" t="str">
        <f t="shared" si="19"/>
        <v/>
      </c>
    </row>
    <row r="197" spans="1:41" s="68" customFormat="1" ht="20.25" x14ac:dyDescent="0.2">
      <c r="A197" s="67"/>
      <c r="B197" s="265">
        <f t="shared" si="10"/>
        <v>112</v>
      </c>
      <c r="C197" s="284" t="str">
        <f t="shared" si="10"/>
        <v/>
      </c>
      <c r="D197" s="672" t="str">
        <f t="shared" si="10"/>
        <v/>
      </c>
      <c r="E197" s="672"/>
      <c r="F197" s="672"/>
      <c r="G197" s="672"/>
      <c r="H197" s="672"/>
      <c r="I197" s="672"/>
      <c r="J197" s="672"/>
      <c r="K197" s="672"/>
      <c r="L197" s="672"/>
      <c r="M197" s="596" t="str">
        <f t="shared" si="11"/>
        <v/>
      </c>
      <c r="N197" s="596"/>
      <c r="O197" s="449" t="str">
        <f t="shared" si="12"/>
        <v/>
      </c>
      <c r="P197" s="449"/>
      <c r="Q197" s="449"/>
      <c r="R197" s="449"/>
      <c r="S197" s="570" t="str">
        <f t="shared" si="13"/>
        <v/>
      </c>
      <c r="T197" s="571"/>
      <c r="U197" s="571"/>
      <c r="V197" s="571"/>
      <c r="W197" s="571"/>
      <c r="X197" s="572"/>
      <c r="Y197" s="527" t="str">
        <f t="shared" si="14"/>
        <v/>
      </c>
      <c r="Z197" s="528"/>
      <c r="AA197" s="528"/>
      <c r="AB197" s="529"/>
      <c r="AC197" s="527" t="str">
        <f t="shared" si="9"/>
        <v/>
      </c>
      <c r="AD197" s="528"/>
      <c r="AE197" s="528"/>
      <c r="AF197" s="529"/>
      <c r="AG197" s="332" t="str">
        <f t="shared" si="15"/>
        <v/>
      </c>
      <c r="AH197" s="450" t="str">
        <f t="shared" si="16"/>
        <v/>
      </c>
      <c r="AI197" s="450"/>
      <c r="AJ197" s="461" t="str">
        <f t="shared" si="17"/>
        <v/>
      </c>
      <c r="AK197" s="461"/>
      <c r="AL197" s="450" t="str">
        <f t="shared" si="18"/>
        <v/>
      </c>
      <c r="AM197" s="450"/>
      <c r="AN197" s="450"/>
      <c r="AO197" s="377" t="str">
        <f t="shared" si="19"/>
        <v/>
      </c>
    </row>
    <row r="198" spans="1:41" s="68" customFormat="1" ht="20.25" x14ac:dyDescent="0.2">
      <c r="A198" s="67"/>
      <c r="B198" s="265">
        <f t="shared" si="10"/>
        <v>113</v>
      </c>
      <c r="C198" s="284" t="str">
        <f t="shared" si="10"/>
        <v/>
      </c>
      <c r="D198" s="672" t="str">
        <f t="shared" si="10"/>
        <v/>
      </c>
      <c r="E198" s="672"/>
      <c r="F198" s="672"/>
      <c r="G198" s="672"/>
      <c r="H198" s="672"/>
      <c r="I198" s="672"/>
      <c r="J198" s="672"/>
      <c r="K198" s="672"/>
      <c r="L198" s="672"/>
      <c r="M198" s="596" t="str">
        <f t="shared" si="11"/>
        <v/>
      </c>
      <c r="N198" s="596"/>
      <c r="O198" s="449" t="str">
        <f t="shared" si="12"/>
        <v/>
      </c>
      <c r="P198" s="449"/>
      <c r="Q198" s="449"/>
      <c r="R198" s="449"/>
      <c r="S198" s="570" t="str">
        <f t="shared" si="13"/>
        <v/>
      </c>
      <c r="T198" s="571"/>
      <c r="U198" s="571"/>
      <c r="V198" s="571"/>
      <c r="W198" s="571"/>
      <c r="X198" s="572"/>
      <c r="Y198" s="527" t="str">
        <f t="shared" si="14"/>
        <v/>
      </c>
      <c r="Z198" s="528"/>
      <c r="AA198" s="528"/>
      <c r="AB198" s="529"/>
      <c r="AC198" s="527" t="str">
        <f t="shared" si="9"/>
        <v/>
      </c>
      <c r="AD198" s="528"/>
      <c r="AE198" s="528"/>
      <c r="AF198" s="529"/>
      <c r="AG198" s="332" t="str">
        <f t="shared" si="15"/>
        <v/>
      </c>
      <c r="AH198" s="450" t="str">
        <f t="shared" si="16"/>
        <v/>
      </c>
      <c r="AI198" s="450"/>
      <c r="AJ198" s="461" t="str">
        <f t="shared" si="17"/>
        <v/>
      </c>
      <c r="AK198" s="461"/>
      <c r="AL198" s="450" t="str">
        <f t="shared" si="18"/>
        <v/>
      </c>
      <c r="AM198" s="450"/>
      <c r="AN198" s="450"/>
      <c r="AO198" s="377" t="str">
        <f t="shared" si="19"/>
        <v/>
      </c>
    </row>
    <row r="199" spans="1:41" s="68" customFormat="1" ht="20.25" x14ac:dyDescent="0.2">
      <c r="A199" s="67"/>
      <c r="B199" s="265">
        <f t="shared" si="10"/>
        <v>114</v>
      </c>
      <c r="C199" s="284" t="str">
        <f t="shared" si="10"/>
        <v/>
      </c>
      <c r="D199" s="672" t="str">
        <f t="shared" si="10"/>
        <v/>
      </c>
      <c r="E199" s="672"/>
      <c r="F199" s="672"/>
      <c r="G199" s="672"/>
      <c r="H199" s="672"/>
      <c r="I199" s="672"/>
      <c r="J199" s="672"/>
      <c r="K199" s="672"/>
      <c r="L199" s="672"/>
      <c r="M199" s="596" t="str">
        <f t="shared" si="11"/>
        <v/>
      </c>
      <c r="N199" s="596"/>
      <c r="O199" s="449" t="str">
        <f t="shared" si="12"/>
        <v/>
      </c>
      <c r="P199" s="449"/>
      <c r="Q199" s="449"/>
      <c r="R199" s="449"/>
      <c r="S199" s="570" t="str">
        <f t="shared" si="13"/>
        <v/>
      </c>
      <c r="T199" s="571"/>
      <c r="U199" s="571"/>
      <c r="V199" s="571"/>
      <c r="W199" s="571"/>
      <c r="X199" s="572"/>
      <c r="Y199" s="527" t="str">
        <f t="shared" si="14"/>
        <v/>
      </c>
      <c r="Z199" s="528"/>
      <c r="AA199" s="528"/>
      <c r="AB199" s="529"/>
      <c r="AC199" s="527" t="str">
        <f t="shared" si="9"/>
        <v/>
      </c>
      <c r="AD199" s="528"/>
      <c r="AE199" s="528"/>
      <c r="AF199" s="529"/>
      <c r="AG199" s="332" t="str">
        <f t="shared" si="15"/>
        <v/>
      </c>
      <c r="AH199" s="450" t="str">
        <f t="shared" si="16"/>
        <v/>
      </c>
      <c r="AI199" s="450"/>
      <c r="AJ199" s="461" t="str">
        <f t="shared" si="17"/>
        <v/>
      </c>
      <c r="AK199" s="461"/>
      <c r="AL199" s="450" t="str">
        <f t="shared" si="18"/>
        <v/>
      </c>
      <c r="AM199" s="450"/>
      <c r="AN199" s="450"/>
      <c r="AO199" s="377" t="str">
        <f t="shared" si="19"/>
        <v/>
      </c>
    </row>
    <row r="200" spans="1:41" s="68" customFormat="1" ht="20.25" x14ac:dyDescent="0.2">
      <c r="A200" s="67"/>
      <c r="B200" s="265">
        <f t="shared" si="10"/>
        <v>115</v>
      </c>
      <c r="C200" s="284" t="str">
        <f t="shared" si="10"/>
        <v/>
      </c>
      <c r="D200" s="672" t="str">
        <f t="shared" si="10"/>
        <v/>
      </c>
      <c r="E200" s="672"/>
      <c r="F200" s="672"/>
      <c r="G200" s="672"/>
      <c r="H200" s="672"/>
      <c r="I200" s="672"/>
      <c r="J200" s="672"/>
      <c r="K200" s="672"/>
      <c r="L200" s="672"/>
      <c r="M200" s="596" t="str">
        <f t="shared" si="11"/>
        <v/>
      </c>
      <c r="N200" s="596"/>
      <c r="O200" s="449" t="str">
        <f t="shared" si="12"/>
        <v/>
      </c>
      <c r="P200" s="449"/>
      <c r="Q200" s="449"/>
      <c r="R200" s="449"/>
      <c r="S200" s="570" t="str">
        <f t="shared" si="13"/>
        <v/>
      </c>
      <c r="T200" s="571"/>
      <c r="U200" s="571"/>
      <c r="V200" s="571"/>
      <c r="W200" s="571"/>
      <c r="X200" s="572"/>
      <c r="Y200" s="527" t="str">
        <f t="shared" si="14"/>
        <v/>
      </c>
      <c r="Z200" s="528"/>
      <c r="AA200" s="528"/>
      <c r="AB200" s="529"/>
      <c r="AC200" s="527" t="str">
        <f t="shared" si="9"/>
        <v/>
      </c>
      <c r="AD200" s="528"/>
      <c r="AE200" s="528"/>
      <c r="AF200" s="529"/>
      <c r="AG200" s="332" t="str">
        <f t="shared" si="15"/>
        <v/>
      </c>
      <c r="AH200" s="450" t="str">
        <f t="shared" si="16"/>
        <v/>
      </c>
      <c r="AI200" s="450"/>
      <c r="AJ200" s="461" t="str">
        <f t="shared" si="17"/>
        <v/>
      </c>
      <c r="AK200" s="461"/>
      <c r="AL200" s="450" t="str">
        <f t="shared" si="18"/>
        <v/>
      </c>
      <c r="AM200" s="450"/>
      <c r="AN200" s="450"/>
      <c r="AO200" s="377" t="str">
        <f t="shared" si="19"/>
        <v/>
      </c>
    </row>
    <row r="201" spans="1:41" s="68" customFormat="1" ht="20.25" x14ac:dyDescent="0.2">
      <c r="A201" s="67"/>
      <c r="B201" s="265">
        <f t="shared" si="10"/>
        <v>116</v>
      </c>
      <c r="C201" s="284" t="str">
        <f t="shared" si="10"/>
        <v/>
      </c>
      <c r="D201" s="672" t="str">
        <f t="shared" si="10"/>
        <v/>
      </c>
      <c r="E201" s="672"/>
      <c r="F201" s="672"/>
      <c r="G201" s="672"/>
      <c r="H201" s="672"/>
      <c r="I201" s="672"/>
      <c r="J201" s="672"/>
      <c r="K201" s="672"/>
      <c r="L201" s="672"/>
      <c r="M201" s="596" t="str">
        <f t="shared" si="11"/>
        <v/>
      </c>
      <c r="N201" s="596"/>
      <c r="O201" s="449" t="str">
        <f t="shared" si="12"/>
        <v/>
      </c>
      <c r="P201" s="449"/>
      <c r="Q201" s="449"/>
      <c r="R201" s="449"/>
      <c r="S201" s="570" t="str">
        <f t="shared" si="13"/>
        <v/>
      </c>
      <c r="T201" s="571"/>
      <c r="U201" s="571"/>
      <c r="V201" s="571"/>
      <c r="W201" s="571"/>
      <c r="X201" s="572"/>
      <c r="Y201" s="527" t="str">
        <f t="shared" si="14"/>
        <v/>
      </c>
      <c r="Z201" s="528"/>
      <c r="AA201" s="528"/>
      <c r="AB201" s="529"/>
      <c r="AC201" s="527" t="str">
        <f t="shared" si="9"/>
        <v/>
      </c>
      <c r="AD201" s="528"/>
      <c r="AE201" s="528"/>
      <c r="AF201" s="529"/>
      <c r="AG201" s="332" t="str">
        <f t="shared" si="15"/>
        <v/>
      </c>
      <c r="AH201" s="450" t="str">
        <f t="shared" si="16"/>
        <v/>
      </c>
      <c r="AI201" s="450"/>
      <c r="AJ201" s="461" t="str">
        <f t="shared" si="17"/>
        <v/>
      </c>
      <c r="AK201" s="461"/>
      <c r="AL201" s="450" t="str">
        <f t="shared" si="18"/>
        <v/>
      </c>
      <c r="AM201" s="450"/>
      <c r="AN201" s="450"/>
      <c r="AO201" s="377" t="str">
        <f t="shared" si="19"/>
        <v/>
      </c>
    </row>
    <row r="202" spans="1:41" s="68" customFormat="1" ht="20.25" x14ac:dyDescent="0.2">
      <c r="A202" s="67"/>
      <c r="B202" s="265">
        <f t="shared" si="10"/>
        <v>117</v>
      </c>
      <c r="C202" s="284" t="str">
        <f t="shared" si="10"/>
        <v/>
      </c>
      <c r="D202" s="672" t="str">
        <f t="shared" si="10"/>
        <v/>
      </c>
      <c r="E202" s="672"/>
      <c r="F202" s="672"/>
      <c r="G202" s="672"/>
      <c r="H202" s="672"/>
      <c r="I202" s="672"/>
      <c r="J202" s="672"/>
      <c r="K202" s="672"/>
      <c r="L202" s="672"/>
      <c r="M202" s="596" t="str">
        <f t="shared" si="11"/>
        <v/>
      </c>
      <c r="N202" s="596"/>
      <c r="O202" s="449" t="str">
        <f t="shared" si="12"/>
        <v/>
      </c>
      <c r="P202" s="449"/>
      <c r="Q202" s="449"/>
      <c r="R202" s="449"/>
      <c r="S202" s="570" t="str">
        <f t="shared" si="13"/>
        <v/>
      </c>
      <c r="T202" s="571"/>
      <c r="U202" s="571"/>
      <c r="V202" s="571"/>
      <c r="W202" s="571"/>
      <c r="X202" s="572"/>
      <c r="Y202" s="527" t="str">
        <f t="shared" si="14"/>
        <v/>
      </c>
      <c r="Z202" s="528"/>
      <c r="AA202" s="528"/>
      <c r="AB202" s="529"/>
      <c r="AC202" s="527" t="str">
        <f t="shared" si="9"/>
        <v/>
      </c>
      <c r="AD202" s="528"/>
      <c r="AE202" s="528"/>
      <c r="AF202" s="529"/>
      <c r="AG202" s="332" t="str">
        <f t="shared" si="15"/>
        <v/>
      </c>
      <c r="AH202" s="450" t="str">
        <f t="shared" si="16"/>
        <v/>
      </c>
      <c r="AI202" s="450"/>
      <c r="AJ202" s="461" t="str">
        <f t="shared" si="17"/>
        <v/>
      </c>
      <c r="AK202" s="461"/>
      <c r="AL202" s="450" t="str">
        <f t="shared" si="18"/>
        <v/>
      </c>
      <c r="AM202" s="450"/>
      <c r="AN202" s="450"/>
      <c r="AO202" s="377" t="str">
        <f t="shared" si="19"/>
        <v/>
      </c>
    </row>
    <row r="203" spans="1:41" s="68" customFormat="1" ht="20.25" x14ac:dyDescent="0.2">
      <c r="A203" s="67"/>
      <c r="B203" s="265">
        <f t="shared" si="10"/>
        <v>118</v>
      </c>
      <c r="C203" s="284" t="str">
        <f t="shared" si="10"/>
        <v/>
      </c>
      <c r="D203" s="672" t="str">
        <f t="shared" si="10"/>
        <v/>
      </c>
      <c r="E203" s="672"/>
      <c r="F203" s="672"/>
      <c r="G203" s="672"/>
      <c r="H203" s="672"/>
      <c r="I203" s="672"/>
      <c r="J203" s="672"/>
      <c r="K203" s="672"/>
      <c r="L203" s="672"/>
      <c r="M203" s="596" t="str">
        <f t="shared" si="11"/>
        <v/>
      </c>
      <c r="N203" s="596"/>
      <c r="O203" s="449" t="str">
        <f t="shared" si="12"/>
        <v/>
      </c>
      <c r="P203" s="449"/>
      <c r="Q203" s="449"/>
      <c r="R203" s="449"/>
      <c r="S203" s="570" t="str">
        <f t="shared" si="13"/>
        <v/>
      </c>
      <c r="T203" s="571"/>
      <c r="U203" s="571"/>
      <c r="V203" s="571"/>
      <c r="W203" s="571"/>
      <c r="X203" s="572"/>
      <c r="Y203" s="527" t="str">
        <f t="shared" si="14"/>
        <v/>
      </c>
      <c r="Z203" s="528"/>
      <c r="AA203" s="528"/>
      <c r="AB203" s="529"/>
      <c r="AC203" s="527" t="str">
        <f t="shared" si="9"/>
        <v/>
      </c>
      <c r="AD203" s="528"/>
      <c r="AE203" s="528"/>
      <c r="AF203" s="529"/>
      <c r="AG203" s="332" t="str">
        <f t="shared" si="15"/>
        <v/>
      </c>
      <c r="AH203" s="450" t="str">
        <f t="shared" si="16"/>
        <v/>
      </c>
      <c r="AI203" s="450"/>
      <c r="AJ203" s="461" t="str">
        <f t="shared" si="17"/>
        <v/>
      </c>
      <c r="AK203" s="461"/>
      <c r="AL203" s="450" t="str">
        <f t="shared" si="18"/>
        <v/>
      </c>
      <c r="AM203" s="450"/>
      <c r="AN203" s="450"/>
      <c r="AO203" s="377" t="str">
        <f t="shared" si="19"/>
        <v/>
      </c>
    </row>
    <row r="204" spans="1:41" s="68" customFormat="1" ht="20.25" x14ac:dyDescent="0.2">
      <c r="A204" s="67"/>
      <c r="B204" s="265">
        <f t="shared" si="10"/>
        <v>119</v>
      </c>
      <c r="C204" s="284" t="str">
        <f t="shared" si="10"/>
        <v/>
      </c>
      <c r="D204" s="672" t="str">
        <f t="shared" si="10"/>
        <v/>
      </c>
      <c r="E204" s="672"/>
      <c r="F204" s="672"/>
      <c r="G204" s="672"/>
      <c r="H204" s="672"/>
      <c r="I204" s="672"/>
      <c r="J204" s="672"/>
      <c r="K204" s="672"/>
      <c r="L204" s="672"/>
      <c r="M204" s="596" t="str">
        <f t="shared" si="11"/>
        <v/>
      </c>
      <c r="N204" s="596"/>
      <c r="O204" s="449" t="str">
        <f t="shared" si="12"/>
        <v/>
      </c>
      <c r="P204" s="449"/>
      <c r="Q204" s="449"/>
      <c r="R204" s="449"/>
      <c r="S204" s="570" t="str">
        <f t="shared" si="13"/>
        <v/>
      </c>
      <c r="T204" s="571"/>
      <c r="U204" s="571"/>
      <c r="V204" s="571"/>
      <c r="W204" s="571"/>
      <c r="X204" s="572"/>
      <c r="Y204" s="527" t="str">
        <f t="shared" si="14"/>
        <v/>
      </c>
      <c r="Z204" s="528"/>
      <c r="AA204" s="528"/>
      <c r="AB204" s="529"/>
      <c r="AC204" s="527" t="str">
        <f t="shared" si="9"/>
        <v/>
      </c>
      <c r="AD204" s="528"/>
      <c r="AE204" s="528"/>
      <c r="AF204" s="529"/>
      <c r="AG204" s="332" t="str">
        <f t="shared" si="15"/>
        <v/>
      </c>
      <c r="AH204" s="450" t="str">
        <f t="shared" si="16"/>
        <v/>
      </c>
      <c r="AI204" s="450"/>
      <c r="AJ204" s="461" t="str">
        <f t="shared" si="17"/>
        <v/>
      </c>
      <c r="AK204" s="461"/>
      <c r="AL204" s="450" t="str">
        <f t="shared" si="18"/>
        <v/>
      </c>
      <c r="AM204" s="450"/>
      <c r="AN204" s="450"/>
      <c r="AO204" s="377" t="str">
        <f t="shared" si="19"/>
        <v/>
      </c>
    </row>
    <row r="205" spans="1:41" s="68" customFormat="1" ht="20.25" x14ac:dyDescent="0.2">
      <c r="A205" s="67"/>
      <c r="B205" s="265">
        <f t="shared" si="10"/>
        <v>120</v>
      </c>
      <c r="C205" s="284" t="str">
        <f t="shared" si="10"/>
        <v/>
      </c>
      <c r="D205" s="672" t="str">
        <f t="shared" si="10"/>
        <v/>
      </c>
      <c r="E205" s="672"/>
      <c r="F205" s="672"/>
      <c r="G205" s="672"/>
      <c r="H205" s="672"/>
      <c r="I205" s="672"/>
      <c r="J205" s="672"/>
      <c r="K205" s="672"/>
      <c r="L205" s="672"/>
      <c r="M205" s="596" t="str">
        <f t="shared" si="11"/>
        <v/>
      </c>
      <c r="N205" s="596"/>
      <c r="O205" s="449" t="str">
        <f t="shared" si="12"/>
        <v/>
      </c>
      <c r="P205" s="449"/>
      <c r="Q205" s="449"/>
      <c r="R205" s="449"/>
      <c r="S205" s="570" t="str">
        <f t="shared" si="13"/>
        <v/>
      </c>
      <c r="T205" s="571"/>
      <c r="U205" s="571"/>
      <c r="V205" s="571"/>
      <c r="W205" s="571"/>
      <c r="X205" s="572"/>
      <c r="Y205" s="527" t="str">
        <f t="shared" si="14"/>
        <v/>
      </c>
      <c r="Z205" s="528"/>
      <c r="AA205" s="528"/>
      <c r="AB205" s="529"/>
      <c r="AC205" s="527" t="str">
        <f t="shared" si="9"/>
        <v/>
      </c>
      <c r="AD205" s="528"/>
      <c r="AE205" s="528"/>
      <c r="AF205" s="529"/>
      <c r="AG205" s="332" t="str">
        <f t="shared" si="15"/>
        <v/>
      </c>
      <c r="AH205" s="450" t="str">
        <f t="shared" si="16"/>
        <v/>
      </c>
      <c r="AI205" s="450"/>
      <c r="AJ205" s="461" t="str">
        <f t="shared" si="17"/>
        <v/>
      </c>
      <c r="AK205" s="461"/>
      <c r="AL205" s="450" t="str">
        <f t="shared" si="18"/>
        <v/>
      </c>
      <c r="AM205" s="450"/>
      <c r="AN205" s="450"/>
      <c r="AO205" s="377" t="str">
        <f t="shared" si="19"/>
        <v/>
      </c>
    </row>
    <row r="206" spans="1:41" s="68" customFormat="1" ht="20.25" x14ac:dyDescent="0.2">
      <c r="A206" s="67"/>
      <c r="B206" s="265">
        <f t="shared" si="10"/>
        <v>121</v>
      </c>
      <c r="C206" s="284" t="str">
        <f t="shared" si="10"/>
        <v/>
      </c>
      <c r="D206" s="672" t="str">
        <f t="shared" si="10"/>
        <v/>
      </c>
      <c r="E206" s="672"/>
      <c r="F206" s="672"/>
      <c r="G206" s="672"/>
      <c r="H206" s="672"/>
      <c r="I206" s="672"/>
      <c r="J206" s="672"/>
      <c r="K206" s="672"/>
      <c r="L206" s="672"/>
      <c r="M206" s="596" t="str">
        <f t="shared" si="11"/>
        <v/>
      </c>
      <c r="N206" s="596"/>
      <c r="O206" s="449" t="str">
        <f t="shared" si="12"/>
        <v/>
      </c>
      <c r="P206" s="449"/>
      <c r="Q206" s="449"/>
      <c r="R206" s="449"/>
      <c r="S206" s="570" t="str">
        <f t="shared" si="13"/>
        <v/>
      </c>
      <c r="T206" s="571"/>
      <c r="U206" s="571"/>
      <c r="V206" s="571"/>
      <c r="W206" s="571"/>
      <c r="X206" s="572"/>
      <c r="Y206" s="527" t="str">
        <f t="shared" si="14"/>
        <v/>
      </c>
      <c r="Z206" s="528"/>
      <c r="AA206" s="528"/>
      <c r="AB206" s="529"/>
      <c r="AC206" s="527" t="str">
        <f t="shared" si="9"/>
        <v/>
      </c>
      <c r="AD206" s="528"/>
      <c r="AE206" s="528"/>
      <c r="AF206" s="529"/>
      <c r="AG206" s="332" t="str">
        <f t="shared" si="15"/>
        <v/>
      </c>
      <c r="AH206" s="450" t="str">
        <f t="shared" si="16"/>
        <v/>
      </c>
      <c r="AI206" s="450"/>
      <c r="AJ206" s="461" t="str">
        <f t="shared" si="17"/>
        <v/>
      </c>
      <c r="AK206" s="461"/>
      <c r="AL206" s="450" t="str">
        <f t="shared" si="18"/>
        <v/>
      </c>
      <c r="AM206" s="450"/>
      <c r="AN206" s="450"/>
      <c r="AO206" s="377" t="str">
        <f t="shared" si="19"/>
        <v/>
      </c>
    </row>
    <row r="207" spans="1:41" s="68" customFormat="1" ht="20.25" x14ac:dyDescent="0.2">
      <c r="A207" s="67"/>
      <c r="B207" s="265">
        <f t="shared" si="10"/>
        <v>122</v>
      </c>
      <c r="C207" s="284" t="str">
        <f t="shared" si="10"/>
        <v/>
      </c>
      <c r="D207" s="672" t="str">
        <f t="shared" si="10"/>
        <v/>
      </c>
      <c r="E207" s="672"/>
      <c r="F207" s="672"/>
      <c r="G207" s="672"/>
      <c r="H207" s="672"/>
      <c r="I207" s="672"/>
      <c r="J207" s="672"/>
      <c r="K207" s="672"/>
      <c r="L207" s="672"/>
      <c r="M207" s="596" t="str">
        <f t="shared" si="11"/>
        <v/>
      </c>
      <c r="N207" s="596"/>
      <c r="O207" s="449" t="str">
        <f t="shared" si="12"/>
        <v/>
      </c>
      <c r="P207" s="449"/>
      <c r="Q207" s="449"/>
      <c r="R207" s="449"/>
      <c r="S207" s="570" t="str">
        <f t="shared" si="13"/>
        <v/>
      </c>
      <c r="T207" s="571"/>
      <c r="U207" s="571"/>
      <c r="V207" s="571"/>
      <c r="W207" s="571"/>
      <c r="X207" s="572"/>
      <c r="Y207" s="527" t="str">
        <f t="shared" si="14"/>
        <v/>
      </c>
      <c r="Z207" s="528"/>
      <c r="AA207" s="528"/>
      <c r="AB207" s="529"/>
      <c r="AC207" s="527" t="str">
        <f t="shared" si="9"/>
        <v/>
      </c>
      <c r="AD207" s="528"/>
      <c r="AE207" s="528"/>
      <c r="AF207" s="529"/>
      <c r="AG207" s="332" t="str">
        <f t="shared" si="15"/>
        <v/>
      </c>
      <c r="AH207" s="450" t="str">
        <f t="shared" si="16"/>
        <v/>
      </c>
      <c r="AI207" s="450"/>
      <c r="AJ207" s="461" t="str">
        <f t="shared" si="17"/>
        <v/>
      </c>
      <c r="AK207" s="461"/>
      <c r="AL207" s="450" t="str">
        <f t="shared" si="18"/>
        <v/>
      </c>
      <c r="AM207" s="450"/>
      <c r="AN207" s="450"/>
      <c r="AO207" s="377" t="str">
        <f t="shared" si="19"/>
        <v/>
      </c>
    </row>
    <row r="208" spans="1:41" s="68" customFormat="1" ht="20.25" x14ac:dyDescent="0.2">
      <c r="A208" s="67"/>
      <c r="B208" s="265">
        <f t="shared" ref="B208:D211" si="20">IF(B88="","",B88)</f>
        <v>123</v>
      </c>
      <c r="C208" s="284" t="str">
        <f t="shared" si="20"/>
        <v/>
      </c>
      <c r="D208" s="672" t="str">
        <f t="shared" si="20"/>
        <v/>
      </c>
      <c r="E208" s="672"/>
      <c r="F208" s="672"/>
      <c r="G208" s="672"/>
      <c r="H208" s="672"/>
      <c r="I208" s="672"/>
      <c r="J208" s="672"/>
      <c r="K208" s="672"/>
      <c r="L208" s="672"/>
      <c r="M208" s="596" t="str">
        <f t="shared" si="11"/>
        <v/>
      </c>
      <c r="N208" s="596"/>
      <c r="O208" s="449" t="str">
        <f t="shared" si="12"/>
        <v/>
      </c>
      <c r="P208" s="449"/>
      <c r="Q208" s="449"/>
      <c r="R208" s="449"/>
      <c r="S208" s="570" t="str">
        <f t="shared" si="13"/>
        <v/>
      </c>
      <c r="T208" s="571"/>
      <c r="U208" s="571"/>
      <c r="V208" s="571"/>
      <c r="W208" s="571"/>
      <c r="X208" s="572"/>
      <c r="Y208" s="527" t="str">
        <f t="shared" si="14"/>
        <v/>
      </c>
      <c r="Z208" s="528"/>
      <c r="AA208" s="528"/>
      <c r="AB208" s="529"/>
      <c r="AC208" s="527" t="str">
        <f t="shared" si="9"/>
        <v/>
      </c>
      <c r="AD208" s="528"/>
      <c r="AE208" s="528"/>
      <c r="AF208" s="529"/>
      <c r="AG208" s="332" t="str">
        <f t="shared" si="15"/>
        <v/>
      </c>
      <c r="AH208" s="450" t="str">
        <f t="shared" si="16"/>
        <v/>
      </c>
      <c r="AI208" s="450"/>
      <c r="AJ208" s="461" t="str">
        <f t="shared" si="17"/>
        <v/>
      </c>
      <c r="AK208" s="461"/>
      <c r="AL208" s="450" t="str">
        <f t="shared" si="18"/>
        <v/>
      </c>
      <c r="AM208" s="450"/>
      <c r="AN208" s="450"/>
      <c r="AO208" s="377" t="str">
        <f t="shared" si="19"/>
        <v/>
      </c>
    </row>
    <row r="209" spans="1:41" s="68" customFormat="1" ht="20.25" x14ac:dyDescent="0.2">
      <c r="A209" s="67"/>
      <c r="B209" s="265">
        <f t="shared" si="20"/>
        <v>124</v>
      </c>
      <c r="C209" s="284" t="str">
        <f t="shared" si="20"/>
        <v/>
      </c>
      <c r="D209" s="672" t="str">
        <f t="shared" si="20"/>
        <v/>
      </c>
      <c r="E209" s="672"/>
      <c r="F209" s="672"/>
      <c r="G209" s="672"/>
      <c r="H209" s="672"/>
      <c r="I209" s="672"/>
      <c r="J209" s="672"/>
      <c r="K209" s="672"/>
      <c r="L209" s="672"/>
      <c r="M209" s="596" t="str">
        <f t="shared" si="11"/>
        <v/>
      </c>
      <c r="N209" s="596"/>
      <c r="O209" s="449" t="str">
        <f t="shared" si="12"/>
        <v/>
      </c>
      <c r="P209" s="449"/>
      <c r="Q209" s="449"/>
      <c r="R209" s="449"/>
      <c r="S209" s="570" t="str">
        <f t="shared" si="13"/>
        <v/>
      </c>
      <c r="T209" s="571"/>
      <c r="U209" s="571"/>
      <c r="V209" s="571"/>
      <c r="W209" s="571"/>
      <c r="X209" s="572"/>
      <c r="Y209" s="527" t="str">
        <f t="shared" si="14"/>
        <v/>
      </c>
      <c r="Z209" s="528"/>
      <c r="AA209" s="528"/>
      <c r="AB209" s="529"/>
      <c r="AC209" s="527" t="str">
        <f t="shared" si="9"/>
        <v/>
      </c>
      <c r="AD209" s="528"/>
      <c r="AE209" s="528"/>
      <c r="AF209" s="529"/>
      <c r="AG209" s="332" t="str">
        <f t="shared" si="15"/>
        <v/>
      </c>
      <c r="AH209" s="450" t="str">
        <f t="shared" si="16"/>
        <v/>
      </c>
      <c r="AI209" s="450"/>
      <c r="AJ209" s="461" t="str">
        <f t="shared" si="17"/>
        <v/>
      </c>
      <c r="AK209" s="461"/>
      <c r="AL209" s="450" t="str">
        <f t="shared" si="18"/>
        <v/>
      </c>
      <c r="AM209" s="450"/>
      <c r="AN209" s="450"/>
      <c r="AO209" s="377" t="str">
        <f t="shared" si="19"/>
        <v/>
      </c>
    </row>
    <row r="210" spans="1:41" s="68" customFormat="1" ht="20.25" x14ac:dyDescent="0.2">
      <c r="A210" s="67"/>
      <c r="B210" s="265">
        <f t="shared" si="20"/>
        <v>125</v>
      </c>
      <c r="C210" s="284" t="str">
        <f t="shared" si="20"/>
        <v/>
      </c>
      <c r="D210" s="672" t="str">
        <f t="shared" si="20"/>
        <v/>
      </c>
      <c r="E210" s="672"/>
      <c r="F210" s="672"/>
      <c r="G210" s="672"/>
      <c r="H210" s="672"/>
      <c r="I210" s="672"/>
      <c r="J210" s="672"/>
      <c r="K210" s="672"/>
      <c r="L210" s="672"/>
      <c r="M210" s="596" t="str">
        <f t="shared" si="11"/>
        <v/>
      </c>
      <c r="N210" s="596"/>
      <c r="O210" s="449" t="str">
        <f t="shared" si="12"/>
        <v/>
      </c>
      <c r="P210" s="449"/>
      <c r="Q210" s="449"/>
      <c r="R210" s="449"/>
      <c r="S210" s="570" t="str">
        <f t="shared" si="13"/>
        <v/>
      </c>
      <c r="T210" s="571"/>
      <c r="U210" s="571"/>
      <c r="V210" s="571"/>
      <c r="W210" s="571"/>
      <c r="X210" s="572"/>
      <c r="Y210" s="527" t="str">
        <f t="shared" si="14"/>
        <v/>
      </c>
      <c r="Z210" s="528"/>
      <c r="AA210" s="528"/>
      <c r="AB210" s="529"/>
      <c r="AC210" s="527" t="str">
        <f t="shared" si="9"/>
        <v/>
      </c>
      <c r="AD210" s="528"/>
      <c r="AE210" s="528"/>
      <c r="AF210" s="529"/>
      <c r="AG210" s="332" t="str">
        <f t="shared" si="15"/>
        <v/>
      </c>
      <c r="AH210" s="450" t="str">
        <f t="shared" si="16"/>
        <v/>
      </c>
      <c r="AI210" s="450"/>
      <c r="AJ210" s="461" t="str">
        <f t="shared" si="17"/>
        <v/>
      </c>
      <c r="AK210" s="461"/>
      <c r="AL210" s="450" t="str">
        <f t="shared" si="18"/>
        <v/>
      </c>
      <c r="AM210" s="450"/>
      <c r="AN210" s="450"/>
      <c r="AO210" s="377" t="str">
        <f t="shared" si="19"/>
        <v/>
      </c>
    </row>
    <row r="211" spans="1:41" s="68" customFormat="1" ht="20.25" x14ac:dyDescent="0.2">
      <c r="A211" s="67"/>
      <c r="B211" s="265">
        <f t="shared" si="20"/>
        <v>126</v>
      </c>
      <c r="C211" s="284" t="str">
        <f t="shared" si="20"/>
        <v/>
      </c>
      <c r="D211" s="672" t="str">
        <f t="shared" si="20"/>
        <v/>
      </c>
      <c r="E211" s="672"/>
      <c r="F211" s="672"/>
      <c r="G211" s="672"/>
      <c r="H211" s="672"/>
      <c r="I211" s="672"/>
      <c r="J211" s="672"/>
      <c r="K211" s="672"/>
      <c r="L211" s="672"/>
      <c r="M211" s="596" t="str">
        <f t="shared" si="11"/>
        <v/>
      </c>
      <c r="N211" s="596"/>
      <c r="O211" s="449" t="str">
        <f t="shared" si="12"/>
        <v/>
      </c>
      <c r="P211" s="449"/>
      <c r="Q211" s="449"/>
      <c r="R211" s="449"/>
      <c r="S211" s="570" t="str">
        <f t="shared" si="13"/>
        <v/>
      </c>
      <c r="T211" s="571"/>
      <c r="U211" s="571"/>
      <c r="V211" s="571"/>
      <c r="W211" s="571"/>
      <c r="X211" s="572"/>
      <c r="Y211" s="527" t="str">
        <f t="shared" si="14"/>
        <v/>
      </c>
      <c r="Z211" s="528"/>
      <c r="AA211" s="528"/>
      <c r="AB211" s="529"/>
      <c r="AC211" s="527" t="str">
        <f t="shared" si="9"/>
        <v/>
      </c>
      <c r="AD211" s="528"/>
      <c r="AE211" s="528"/>
      <c r="AF211" s="529"/>
      <c r="AG211" s="332" t="str">
        <f t="shared" si="15"/>
        <v/>
      </c>
      <c r="AH211" s="450" t="str">
        <f t="shared" si="16"/>
        <v/>
      </c>
      <c r="AI211" s="450"/>
      <c r="AJ211" s="461" t="str">
        <f t="shared" si="17"/>
        <v/>
      </c>
      <c r="AK211" s="461"/>
      <c r="AL211" s="450" t="str">
        <f t="shared" si="18"/>
        <v/>
      </c>
      <c r="AM211" s="450"/>
      <c r="AN211" s="450"/>
      <c r="AO211" s="377" t="str">
        <f t="shared" si="19"/>
        <v/>
      </c>
    </row>
    <row r="212" spans="1:41" ht="18" customHeight="1" x14ac:dyDescent="0.3">
      <c r="B212" s="447"/>
      <c r="C212" s="448"/>
      <c r="D212" s="679" t="s">
        <v>120</v>
      </c>
      <c r="E212" s="679"/>
      <c r="F212" s="679"/>
      <c r="G212" s="679"/>
      <c r="H212" s="679"/>
      <c r="I212" s="679"/>
      <c r="J212" s="679"/>
      <c r="K212" s="679"/>
      <c r="L212" s="679"/>
      <c r="M212" s="673">
        <f t="shared" si="11"/>
        <v>0</v>
      </c>
      <c r="N212" s="673"/>
      <c r="O212" s="451"/>
      <c r="P212" s="451"/>
      <c r="Q212" s="451"/>
      <c r="R212" s="451"/>
      <c r="S212" s="790">
        <f t="shared" si="13"/>
        <v>0</v>
      </c>
      <c r="T212" s="791"/>
      <c r="U212" s="791"/>
      <c r="V212" s="791"/>
      <c r="W212" s="791"/>
      <c r="X212" s="792"/>
      <c r="Y212" s="665">
        <f t="shared" si="14"/>
        <v>0</v>
      </c>
      <c r="Z212" s="666"/>
      <c r="AA212" s="666"/>
      <c r="AB212" s="667"/>
      <c r="AC212" s="665">
        <f t="shared" si="9"/>
        <v>0</v>
      </c>
      <c r="AD212" s="666"/>
      <c r="AE212" s="666"/>
      <c r="AF212" s="667"/>
      <c r="AG212" s="333">
        <f t="shared" si="15"/>
        <v>0</v>
      </c>
      <c r="AH212" s="787">
        <f t="shared" si="16"/>
        <v>0</v>
      </c>
      <c r="AI212" s="787"/>
      <c r="AJ212" s="782"/>
      <c r="AK212" s="782"/>
      <c r="AL212" s="787">
        <f t="shared" si="18"/>
        <v>0</v>
      </c>
      <c r="AM212" s="787"/>
      <c r="AN212" s="787"/>
      <c r="AO212" s="378">
        <f t="shared" si="19"/>
        <v>0</v>
      </c>
    </row>
    <row r="213" spans="1:41" ht="5.25" customHeight="1" x14ac:dyDescent="0.2"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2"/>
      <c r="N213" s="2"/>
      <c r="O213" s="2"/>
      <c r="P213" s="2"/>
      <c r="Q213" s="2"/>
      <c r="R213" s="34"/>
      <c r="S213" s="34"/>
      <c r="T213" s="34"/>
      <c r="U213" s="34"/>
      <c r="V213" s="2"/>
      <c r="W213" s="2"/>
      <c r="X213" s="2"/>
      <c r="Y213" s="193"/>
      <c r="Z213" s="193"/>
      <c r="AA213" s="194"/>
      <c r="AB213" s="194"/>
      <c r="AC213" s="194"/>
      <c r="AD213" s="193"/>
      <c r="AE213" s="193"/>
      <c r="AF213" s="193"/>
      <c r="AG213" s="2"/>
      <c r="AH213" s="2"/>
      <c r="AI213" s="16"/>
      <c r="AJ213" s="16"/>
      <c r="AK213" s="2"/>
      <c r="AL213" s="2"/>
      <c r="AM213" s="2"/>
      <c r="AN213" s="2"/>
    </row>
    <row r="214" spans="1:41" s="3" customFormat="1" ht="6" customHeight="1" x14ac:dyDescent="0.2">
      <c r="B214" s="674" t="s">
        <v>141</v>
      </c>
      <c r="C214" s="674"/>
      <c r="D214" s="674"/>
      <c r="E214" s="674"/>
      <c r="F214" s="674"/>
      <c r="G214" s="674"/>
      <c r="H214" s="676" t="str">
        <f>H94</f>
        <v xml:space="preserve">בעת מילוי הטופס יש לרשום מידע בלתי מסווג בלבד </v>
      </c>
      <c r="I214" s="676"/>
      <c r="J214" s="676"/>
      <c r="K214" s="676"/>
      <c r="L214" s="676"/>
      <c r="M214" s="676"/>
      <c r="N214" s="676"/>
      <c r="O214" s="676"/>
      <c r="P214" s="676"/>
      <c r="Q214" s="676"/>
      <c r="R214" s="676"/>
      <c r="S214" s="676"/>
      <c r="T214" s="676"/>
      <c r="U214" s="676"/>
      <c r="V214" s="676"/>
      <c r="W214" s="676"/>
      <c r="X214" s="676"/>
      <c r="Y214" s="124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</row>
    <row r="215" spans="1:41" s="3" customFormat="1" ht="12" customHeight="1" x14ac:dyDescent="0.2">
      <c r="B215" s="675"/>
      <c r="C215" s="675"/>
      <c r="D215" s="675"/>
      <c r="E215" s="675"/>
      <c r="F215" s="675"/>
      <c r="G215" s="675"/>
      <c r="H215" s="677"/>
      <c r="I215" s="677"/>
      <c r="J215" s="677"/>
      <c r="K215" s="677"/>
      <c r="L215" s="677"/>
      <c r="M215" s="677"/>
      <c r="N215" s="677"/>
      <c r="O215" s="677"/>
      <c r="P215" s="677"/>
      <c r="Q215" s="677"/>
      <c r="R215" s="677"/>
      <c r="S215" s="677"/>
      <c r="T215" s="677"/>
      <c r="U215" s="677"/>
      <c r="V215" s="677"/>
      <c r="W215" s="677"/>
      <c r="X215" s="677"/>
      <c r="Y215" s="518"/>
      <c r="Z215" s="519"/>
      <c r="AA215" s="519"/>
      <c r="AB215" s="519"/>
      <c r="AC215" s="519"/>
      <c r="AD215" s="519"/>
      <c r="AE215" s="136"/>
      <c r="AF215" s="136"/>
      <c r="AG215" s="519"/>
      <c r="AH215" s="519"/>
      <c r="AI215" s="788"/>
      <c r="AJ215" s="446" t="s">
        <v>121</v>
      </c>
      <c r="AK215" s="445"/>
      <c r="AL215" s="444">
        <f>AL94</f>
        <v>0</v>
      </c>
      <c r="AM215" s="444"/>
      <c r="AN215" s="445"/>
    </row>
    <row r="216" spans="1:41" ht="6.75" customHeight="1" thickBot="1" x14ac:dyDescent="0.3">
      <c r="A216" s="97"/>
      <c r="B216" s="98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3"/>
      <c r="O216" s="113"/>
      <c r="P216" s="113"/>
      <c r="Q216" s="113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203"/>
      <c r="AK216" s="203"/>
      <c r="AL216" s="203"/>
      <c r="AM216" s="203"/>
      <c r="AN216" s="203"/>
    </row>
    <row r="217" spans="1:41" s="3" customFormat="1" ht="13.5" customHeight="1" thickTop="1" thickBot="1" x14ac:dyDescent="0.25">
      <c r="B217" s="514" t="str">
        <f>B108</f>
        <v>החשבון ערוך</v>
      </c>
      <c r="C217" s="515"/>
      <c r="D217" s="515"/>
      <c r="E217" s="515"/>
      <c r="F217" s="515"/>
      <c r="G217" s="515"/>
      <c r="H217" s="531" t="s">
        <v>44</v>
      </c>
      <c r="I217" s="531"/>
      <c r="J217" s="531"/>
      <c r="K217" s="532"/>
      <c r="L217" s="535"/>
      <c r="M217" s="536" t="s">
        <v>122</v>
      </c>
      <c r="N217" s="537"/>
      <c r="O217" s="537"/>
      <c r="P217" s="537"/>
      <c r="Q217" s="538"/>
      <c r="R217" s="536" t="s">
        <v>123</v>
      </c>
      <c r="S217" s="537"/>
      <c r="T217" s="537"/>
      <c r="U217" s="537"/>
      <c r="V217" s="537"/>
      <c r="W217" s="537"/>
      <c r="X217" s="537"/>
      <c r="Y217" s="537"/>
      <c r="Z217" s="538"/>
      <c r="AA217" s="213"/>
      <c r="AB217" s="216"/>
      <c r="AC217" s="462" t="s">
        <v>4</v>
      </c>
      <c r="AD217" s="463"/>
      <c r="AE217" s="463"/>
      <c r="AF217" s="463"/>
      <c r="AG217" s="463"/>
      <c r="AH217" s="463"/>
      <c r="AI217" s="463"/>
      <c r="AJ217" s="463"/>
      <c r="AK217" s="464"/>
      <c r="AL217" s="212"/>
      <c r="AM217" s="341"/>
      <c r="AN217" s="341"/>
      <c r="AO217" s="114"/>
    </row>
    <row r="218" spans="1:41" ht="14.25" thickTop="1" thickBot="1" x14ac:dyDescent="0.25">
      <c r="B218" s="516" t="s">
        <v>11</v>
      </c>
      <c r="C218" s="517"/>
      <c r="D218" s="517"/>
      <c r="E218" s="517"/>
      <c r="F218" s="517"/>
      <c r="G218" s="517"/>
      <c r="H218" s="533"/>
      <c r="I218" s="533"/>
      <c r="J218" s="533"/>
      <c r="K218" s="534"/>
      <c r="L218" s="535"/>
      <c r="M218" s="539"/>
      <c r="N218" s="540"/>
      <c r="O218" s="540"/>
      <c r="P218" s="540"/>
      <c r="Q218" s="541"/>
      <c r="R218" s="539"/>
      <c r="S218" s="540"/>
      <c r="T218" s="540"/>
      <c r="U218" s="540"/>
      <c r="V218" s="540"/>
      <c r="W218" s="540"/>
      <c r="X218" s="540"/>
      <c r="Y218" s="540"/>
      <c r="Z218" s="541"/>
      <c r="AA218" s="213"/>
      <c r="AB218" s="216"/>
      <c r="AC218" s="462" t="s">
        <v>12</v>
      </c>
      <c r="AD218" s="463"/>
      <c r="AE218" s="463"/>
      <c r="AF218" s="463"/>
      <c r="AG218" s="464"/>
      <c r="AH218" s="472" t="s">
        <v>13</v>
      </c>
      <c r="AI218" s="473"/>
      <c r="AJ218" s="473"/>
      <c r="AK218" s="473"/>
      <c r="AL218" s="212"/>
      <c r="AM218" s="341"/>
      <c r="AN218" s="341"/>
      <c r="AO218" s="123"/>
    </row>
    <row r="219" spans="1:41" ht="24" customHeight="1" thickTop="1" thickBot="1" x14ac:dyDescent="0.25">
      <c r="B219" s="120"/>
      <c r="C219" s="513">
        <v>0.17</v>
      </c>
      <c r="D219" s="513"/>
      <c r="E219" s="513"/>
      <c r="F219" s="513"/>
      <c r="G219" s="121"/>
      <c r="H219" s="533"/>
      <c r="I219" s="533"/>
      <c r="J219" s="533"/>
      <c r="K219" s="534"/>
      <c r="L219" s="535"/>
      <c r="M219" s="468" t="s">
        <v>14</v>
      </c>
      <c r="N219" s="678"/>
      <c r="O219" s="678"/>
      <c r="P219" s="469"/>
      <c r="Q219" s="215" t="s">
        <v>15</v>
      </c>
      <c r="R219" s="542" t="s">
        <v>14</v>
      </c>
      <c r="S219" s="543"/>
      <c r="T219" s="543"/>
      <c r="U219" s="543"/>
      <c r="V219" s="543"/>
      <c r="W219" s="543"/>
      <c r="X219" s="544"/>
      <c r="Y219" s="785" t="s">
        <v>15</v>
      </c>
      <c r="Z219" s="789"/>
      <c r="AA219" s="357"/>
      <c r="AB219" s="358"/>
      <c r="AC219" s="530" t="s">
        <v>14</v>
      </c>
      <c r="AD219" s="530"/>
      <c r="AE219" s="530"/>
      <c r="AF219" s="530"/>
      <c r="AG219" s="215" t="s">
        <v>15</v>
      </c>
      <c r="AH219" s="468" t="s">
        <v>14</v>
      </c>
      <c r="AI219" s="469"/>
      <c r="AJ219" s="785" t="s">
        <v>15</v>
      </c>
      <c r="AK219" s="786"/>
      <c r="AL219" s="783"/>
      <c r="AM219" s="784"/>
      <c r="AN219" s="216"/>
      <c r="AO219" s="123"/>
    </row>
    <row r="220" spans="1:41" s="68" customFormat="1" ht="21" customHeight="1" thickTop="1" thickBot="1" x14ac:dyDescent="0.3">
      <c r="A220" s="67"/>
      <c r="B220" s="506" t="s">
        <v>16</v>
      </c>
      <c r="C220" s="507"/>
      <c r="D220" s="507"/>
      <c r="E220" s="507"/>
      <c r="F220" s="507"/>
      <c r="G220" s="507"/>
      <c r="H220" s="508" t="s">
        <v>105</v>
      </c>
      <c r="I220" s="508"/>
      <c r="J220" s="508"/>
      <c r="K220" s="509"/>
      <c r="L220" s="202"/>
      <c r="M220" s="510">
        <f>M111</f>
        <v>0</v>
      </c>
      <c r="N220" s="511"/>
      <c r="O220" s="511"/>
      <c r="P220" s="512"/>
      <c r="Q220" s="268"/>
      <c r="R220" s="465">
        <f>W111</f>
        <v>0</v>
      </c>
      <c r="S220" s="466"/>
      <c r="T220" s="466"/>
      <c r="U220" s="466"/>
      <c r="V220" s="466"/>
      <c r="W220" s="466"/>
      <c r="X220" s="467"/>
      <c r="Y220" s="465"/>
      <c r="Z220" s="467"/>
      <c r="AA220" s="266"/>
      <c r="AB220" s="267"/>
      <c r="AC220" s="465">
        <f>AG111</f>
        <v>0</v>
      </c>
      <c r="AD220" s="466"/>
      <c r="AE220" s="466"/>
      <c r="AF220" s="467"/>
      <c r="AG220" s="269"/>
      <c r="AH220" s="470">
        <f>AK111</f>
        <v>0</v>
      </c>
      <c r="AI220" s="471"/>
      <c r="AJ220" s="470"/>
      <c r="AK220" s="549"/>
      <c r="AL220" s="780"/>
      <c r="AM220" s="781"/>
      <c r="AN220" s="359"/>
      <c r="AO220" s="214"/>
    </row>
    <row r="221" spans="1:41" s="68" customFormat="1" ht="18.75" customHeight="1" thickTop="1" thickBot="1" x14ac:dyDescent="0.25">
      <c r="A221" s="67"/>
      <c r="B221" s="524"/>
      <c r="C221" s="525"/>
      <c r="D221" s="525"/>
      <c r="E221" s="525"/>
      <c r="F221" s="525"/>
      <c r="G221" s="526"/>
      <c r="H221" s="520" t="s">
        <v>17</v>
      </c>
      <c r="I221" s="520"/>
      <c r="J221" s="520"/>
      <c r="K221" s="521"/>
      <c r="L221" s="202"/>
      <c r="M221" s="510" t="str">
        <f>IF(M112="","",M112)</f>
        <v/>
      </c>
      <c r="N221" s="511"/>
      <c r="O221" s="511"/>
      <c r="P221" s="512"/>
      <c r="Q221" s="268"/>
      <c r="R221" s="465" t="str">
        <f>IF(W112="","",W112)</f>
        <v/>
      </c>
      <c r="S221" s="466"/>
      <c r="T221" s="466"/>
      <c r="U221" s="466"/>
      <c r="V221" s="466"/>
      <c r="W221" s="466"/>
      <c r="X221" s="467"/>
      <c r="Y221" s="465"/>
      <c r="Z221" s="467"/>
      <c r="AA221" s="266"/>
      <c r="AB221" s="267"/>
      <c r="AC221" s="465" t="str">
        <f>IF(AG112="","",AG112)</f>
        <v/>
      </c>
      <c r="AD221" s="466"/>
      <c r="AE221" s="466"/>
      <c r="AF221" s="467"/>
      <c r="AG221" s="268"/>
      <c r="AH221" s="470" t="str">
        <f>IF(AK112="","",AK112)</f>
        <v/>
      </c>
      <c r="AI221" s="471"/>
      <c r="AJ221" s="510" t="str">
        <f>AK112</f>
        <v/>
      </c>
      <c r="AK221" s="511"/>
      <c r="AL221" s="780"/>
      <c r="AM221" s="781"/>
      <c r="AN221" s="359"/>
    </row>
    <row r="222" spans="1:41" s="68" customFormat="1" ht="18.75" customHeight="1" thickTop="1" thickBot="1" x14ac:dyDescent="0.3">
      <c r="A222" s="67"/>
      <c r="B222" s="504" t="s">
        <v>98</v>
      </c>
      <c r="C222" s="505"/>
      <c r="D222" s="505"/>
      <c r="E222" s="505"/>
      <c r="F222" s="505"/>
      <c r="G222" s="505"/>
      <c r="H222" s="520" t="s">
        <v>18</v>
      </c>
      <c r="I222" s="520"/>
      <c r="J222" s="520"/>
      <c r="K222" s="521"/>
      <c r="L222" s="202"/>
      <c r="M222" s="510" t="str">
        <f>IF(M113="","",M113)</f>
        <v/>
      </c>
      <c r="N222" s="511"/>
      <c r="O222" s="511"/>
      <c r="P222" s="512"/>
      <c r="Q222" s="268"/>
      <c r="R222" s="465" t="str">
        <f>IF(W113="","",W113)</f>
        <v/>
      </c>
      <c r="S222" s="466"/>
      <c r="T222" s="466"/>
      <c r="U222" s="466"/>
      <c r="V222" s="466"/>
      <c r="W222" s="466"/>
      <c r="X222" s="467"/>
      <c r="Y222" s="465"/>
      <c r="Z222" s="467"/>
      <c r="AA222" s="266"/>
      <c r="AB222" s="267"/>
      <c r="AC222" s="465" t="str">
        <f>IF(AG113="","",AG113)</f>
        <v/>
      </c>
      <c r="AD222" s="466"/>
      <c r="AE222" s="466"/>
      <c r="AF222" s="467"/>
      <c r="AG222" s="268"/>
      <c r="AH222" s="470" t="str">
        <f>IF(AK113="","",AK113)</f>
        <v/>
      </c>
      <c r="AI222" s="471"/>
      <c r="AJ222" s="510" t="str">
        <f>AK113</f>
        <v/>
      </c>
      <c r="AK222" s="511"/>
      <c r="AL222" s="780"/>
      <c r="AM222" s="781"/>
      <c r="AN222" s="359"/>
    </row>
    <row r="223" spans="1:41" s="68" customFormat="1" ht="24.75" customHeight="1" thickTop="1" thickBot="1" x14ac:dyDescent="0.3">
      <c r="A223" s="67"/>
      <c r="B223" s="504"/>
      <c r="C223" s="505"/>
      <c r="D223" s="505"/>
      <c r="E223" s="505"/>
      <c r="F223" s="505"/>
      <c r="G223" s="505"/>
      <c r="H223" s="522" t="s">
        <v>106</v>
      </c>
      <c r="I223" s="522"/>
      <c r="J223" s="522"/>
      <c r="K223" s="523"/>
      <c r="L223" s="202"/>
      <c r="M223" s="470">
        <f>M114</f>
        <v>0</v>
      </c>
      <c r="N223" s="549"/>
      <c r="O223" s="549"/>
      <c r="P223" s="471"/>
      <c r="Q223" s="268"/>
      <c r="R223" s="465">
        <f>W114</f>
        <v>0</v>
      </c>
      <c r="S223" s="466"/>
      <c r="T223" s="466"/>
      <c r="U223" s="466"/>
      <c r="V223" s="466"/>
      <c r="W223" s="466"/>
      <c r="X223" s="467"/>
      <c r="Y223" s="465"/>
      <c r="Z223" s="467"/>
      <c r="AA223" s="266"/>
      <c r="AB223" s="267"/>
      <c r="AC223" s="465">
        <f>AG114</f>
        <v>0</v>
      </c>
      <c r="AD223" s="466"/>
      <c r="AE223" s="466"/>
      <c r="AF223" s="467"/>
      <c r="AG223" s="269"/>
      <c r="AH223" s="470">
        <f>AK114</f>
        <v>0</v>
      </c>
      <c r="AI223" s="471"/>
      <c r="AJ223" s="470"/>
      <c r="AK223" s="549"/>
      <c r="AL223" s="780"/>
      <c r="AM223" s="781"/>
      <c r="AN223" s="359"/>
    </row>
    <row r="224" spans="1:41" s="68" customFormat="1" ht="17.25" customHeight="1" thickTop="1" thickBot="1" x14ac:dyDescent="0.3">
      <c r="A224" s="67"/>
      <c r="B224" s="502"/>
      <c r="C224" s="503"/>
      <c r="D224" s="503"/>
      <c r="E224" s="503"/>
      <c r="F224" s="503"/>
      <c r="G224" s="503"/>
      <c r="H224" s="500" t="s">
        <v>27</v>
      </c>
      <c r="I224" s="500"/>
      <c r="J224" s="500"/>
      <c r="K224" s="501"/>
      <c r="L224" s="202"/>
      <c r="M224" s="510">
        <f>M115</f>
        <v>0</v>
      </c>
      <c r="N224" s="511"/>
      <c r="O224" s="511"/>
      <c r="P224" s="512"/>
      <c r="Q224" s="268"/>
      <c r="R224" s="465">
        <f>W115</f>
        <v>0</v>
      </c>
      <c r="S224" s="466"/>
      <c r="T224" s="466"/>
      <c r="U224" s="466"/>
      <c r="V224" s="466"/>
      <c r="W224" s="466"/>
      <c r="X224" s="467"/>
      <c r="Y224" s="465"/>
      <c r="Z224" s="467"/>
      <c r="AA224" s="266"/>
      <c r="AB224" s="267"/>
      <c r="AC224" s="465">
        <f>AG115</f>
        <v>0</v>
      </c>
      <c r="AD224" s="466"/>
      <c r="AE224" s="466"/>
      <c r="AF224" s="467"/>
      <c r="AG224" s="268"/>
      <c r="AH224" s="470">
        <f>AK115</f>
        <v>0</v>
      </c>
      <c r="AI224" s="471"/>
      <c r="AJ224" s="510"/>
      <c r="AK224" s="511"/>
      <c r="AL224" s="780"/>
      <c r="AM224" s="781"/>
      <c r="AN224" s="359"/>
    </row>
    <row r="225" spans="1:45" s="100" customFormat="1" ht="0.75" customHeight="1" x14ac:dyDescent="0.2">
      <c r="A225" s="2"/>
      <c r="B225" s="548"/>
      <c r="C225" s="548"/>
      <c r="D225" s="548"/>
      <c r="E225" s="548"/>
      <c r="F225" s="548"/>
      <c r="G225" s="548"/>
      <c r="H225" s="548"/>
      <c r="I225" s="548"/>
      <c r="J225" s="548"/>
      <c r="K225" s="548"/>
      <c r="L225" s="548"/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2"/>
      <c r="AC225" s="339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101"/>
      <c r="AP225" s="101"/>
      <c r="AQ225" s="101"/>
      <c r="AR225" s="101"/>
      <c r="AS225" s="101"/>
    </row>
    <row r="226" spans="1:45" s="100" customFormat="1" ht="0.75" customHeight="1" x14ac:dyDescent="0.2">
      <c r="A226" s="2"/>
      <c r="B226" s="341"/>
      <c r="C226" s="341"/>
      <c r="D226" s="341"/>
      <c r="E226" s="341"/>
      <c r="F226" s="341"/>
      <c r="G226" s="341"/>
      <c r="H226" s="341"/>
      <c r="I226" s="341"/>
      <c r="J226" s="341"/>
      <c r="K226" s="341"/>
      <c r="L226" s="341"/>
      <c r="M226" s="341"/>
      <c r="N226" s="341"/>
      <c r="O226" s="341"/>
      <c r="P226" s="341"/>
      <c r="Q226" s="341"/>
      <c r="R226" s="341"/>
      <c r="S226" s="341"/>
      <c r="T226" s="341"/>
      <c r="U226" s="341"/>
      <c r="V226" s="341"/>
      <c r="W226" s="341"/>
      <c r="X226" s="341"/>
      <c r="Y226" s="341"/>
      <c r="Z226" s="341"/>
      <c r="AA226" s="341"/>
      <c r="AB226" s="2"/>
      <c r="AC226" s="340"/>
      <c r="AD226" s="340"/>
      <c r="AE226" s="340"/>
      <c r="AF226" s="340"/>
      <c r="AG226" s="340"/>
      <c r="AH226" s="340"/>
      <c r="AI226" s="340"/>
      <c r="AJ226" s="340"/>
      <c r="AK226" s="340"/>
      <c r="AL226" s="340"/>
      <c r="AM226" s="340"/>
      <c r="AN226" s="340"/>
      <c r="AO226" s="101"/>
      <c r="AP226" s="101"/>
      <c r="AQ226" s="101"/>
      <c r="AR226" s="101"/>
      <c r="AS226" s="101"/>
    </row>
    <row r="227" spans="1:45" ht="1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2"/>
      <c r="AJ227" s="102"/>
      <c r="AK227" s="100"/>
      <c r="AL227" s="100"/>
      <c r="AM227" s="100"/>
      <c r="AN227" s="100"/>
    </row>
    <row r="228" spans="1:45" s="221" customFormat="1" ht="22.5" customHeight="1" x14ac:dyDescent="0.2">
      <c r="A228" s="220"/>
      <c r="B228" s="825" t="s">
        <v>20</v>
      </c>
      <c r="C228" s="825"/>
      <c r="D228" s="825"/>
      <c r="E228" s="825"/>
      <c r="F228" s="825"/>
      <c r="G228" s="825"/>
      <c r="H228" s="825"/>
      <c r="I228" s="828" t="s">
        <v>32</v>
      </c>
      <c r="J228" s="828"/>
      <c r="K228" s="828"/>
      <c r="L228" s="828"/>
      <c r="M228" s="100"/>
      <c r="N228" s="545"/>
      <c r="O228" s="546"/>
      <c r="P228" s="546"/>
      <c r="Q228" s="547"/>
      <c r="R228" s="545" t="s">
        <v>126</v>
      </c>
      <c r="S228" s="546"/>
      <c r="T228" s="546"/>
      <c r="U228" s="546"/>
      <c r="V228" s="546"/>
      <c r="W228" s="546"/>
      <c r="X228" s="546"/>
      <c r="Y228" s="547"/>
      <c r="Z228" s="545" t="s">
        <v>19</v>
      </c>
      <c r="AA228" s="546"/>
      <c r="AB228" s="546"/>
      <c r="AC228" s="546"/>
      <c r="AD228" s="547"/>
      <c r="AE228" s="545" t="s">
        <v>135</v>
      </c>
      <c r="AF228" s="546"/>
      <c r="AG228" s="547"/>
      <c r="AH228" s="474" t="s">
        <v>136</v>
      </c>
      <c r="AI228" s="475"/>
      <c r="AJ228" s="475"/>
      <c r="AK228" s="286" t="s">
        <v>1</v>
      </c>
      <c r="AL228" s="287"/>
      <c r="AM228" s="476" t="s">
        <v>134</v>
      </c>
      <c r="AN228" s="477"/>
      <c r="AO228" s="556"/>
      <c r="AP228" s="373"/>
    </row>
    <row r="229" spans="1:45" s="220" customFormat="1" ht="12.75" customHeight="1" x14ac:dyDescent="0.2">
      <c r="A229" s="222"/>
      <c r="B229" s="826"/>
      <c r="C229" s="826"/>
      <c r="D229" s="826"/>
      <c r="E229" s="826"/>
      <c r="F229" s="826"/>
      <c r="G229" s="826"/>
      <c r="H229" s="826"/>
      <c r="I229" s="829"/>
      <c r="J229" s="829"/>
      <c r="K229" s="829"/>
      <c r="L229" s="829"/>
      <c r="M229" s="122"/>
      <c r="N229" s="559" t="s">
        <v>125</v>
      </c>
      <c r="O229" s="560"/>
      <c r="P229" s="560"/>
      <c r="Q229" s="561"/>
      <c r="R229" s="559"/>
      <c r="S229" s="560"/>
      <c r="T229" s="560"/>
      <c r="U229" s="560"/>
      <c r="V229" s="560"/>
      <c r="W229" s="560"/>
      <c r="X229" s="560"/>
      <c r="Y229" s="561"/>
      <c r="Z229" s="559"/>
      <c r="AA229" s="560"/>
      <c r="AB229" s="560"/>
      <c r="AC229" s="560"/>
      <c r="AD229" s="561"/>
      <c r="AE229" s="476"/>
      <c r="AF229" s="477"/>
      <c r="AG229" s="556"/>
      <c r="AH229" s="476"/>
      <c r="AI229" s="477"/>
      <c r="AJ229" s="477"/>
      <c r="AK229" s="460"/>
      <c r="AL229" s="337"/>
      <c r="AM229" s="478"/>
      <c r="AN229" s="479"/>
      <c r="AO229" s="557"/>
      <c r="AP229" s="373"/>
    </row>
    <row r="230" spans="1:45" s="220" customFormat="1" ht="6.75" customHeight="1" x14ac:dyDescent="0.2">
      <c r="A230" s="222"/>
      <c r="B230" s="826"/>
      <c r="C230" s="826"/>
      <c r="D230" s="826"/>
      <c r="E230" s="826"/>
      <c r="F230" s="826"/>
      <c r="G230" s="826"/>
      <c r="H230" s="826"/>
      <c r="I230" s="829"/>
      <c r="J230" s="829"/>
      <c r="K230" s="829"/>
      <c r="L230" s="829"/>
      <c r="M230" s="123"/>
      <c r="N230" s="562"/>
      <c r="O230" s="563"/>
      <c r="P230" s="563"/>
      <c r="Q230" s="564"/>
      <c r="R230" s="562"/>
      <c r="S230" s="563"/>
      <c r="T230" s="563"/>
      <c r="U230" s="563"/>
      <c r="V230" s="563"/>
      <c r="W230" s="563"/>
      <c r="X230" s="563"/>
      <c r="Y230" s="564"/>
      <c r="Z230" s="562"/>
      <c r="AA230" s="563"/>
      <c r="AB230" s="563"/>
      <c r="AC230" s="563"/>
      <c r="AD230" s="564"/>
      <c r="AE230" s="478"/>
      <c r="AF230" s="479"/>
      <c r="AG230" s="557"/>
      <c r="AH230" s="478"/>
      <c r="AI230" s="479"/>
      <c r="AJ230" s="479"/>
      <c r="AK230" s="460"/>
      <c r="AL230" s="337"/>
      <c r="AM230" s="478"/>
      <c r="AN230" s="479"/>
      <c r="AO230" s="557"/>
      <c r="AP230" s="373"/>
    </row>
    <row r="231" spans="1:45" s="220" customFormat="1" ht="17.25" customHeight="1" x14ac:dyDescent="0.2">
      <c r="A231" s="222"/>
      <c r="B231" s="826"/>
      <c r="C231" s="826"/>
      <c r="D231" s="826"/>
      <c r="E231" s="826"/>
      <c r="F231" s="826"/>
      <c r="G231" s="826"/>
      <c r="H231" s="826"/>
      <c r="I231" s="829"/>
      <c r="J231" s="829"/>
      <c r="K231" s="829"/>
      <c r="L231" s="829"/>
      <c r="M231" s="123"/>
      <c r="N231" s="565"/>
      <c r="O231" s="566"/>
      <c r="P231" s="566"/>
      <c r="Q231" s="567"/>
      <c r="R231" s="565"/>
      <c r="S231" s="566"/>
      <c r="T231" s="566"/>
      <c r="U231" s="566"/>
      <c r="V231" s="566"/>
      <c r="W231" s="566"/>
      <c r="X231" s="566"/>
      <c r="Y231" s="567"/>
      <c r="Z231" s="565"/>
      <c r="AA231" s="566"/>
      <c r="AB231" s="566"/>
      <c r="AC231" s="566"/>
      <c r="AD231" s="567"/>
      <c r="AE231" s="480"/>
      <c r="AF231" s="481"/>
      <c r="AG231" s="558"/>
      <c r="AH231" s="480"/>
      <c r="AI231" s="481"/>
      <c r="AJ231" s="481"/>
      <c r="AK231" s="460"/>
      <c r="AL231" s="337"/>
      <c r="AM231" s="478"/>
      <c r="AN231" s="479"/>
      <c r="AO231" s="557"/>
      <c r="AP231" s="373"/>
    </row>
    <row r="232" spans="1:45" s="220" customFormat="1" ht="18" hidden="1" customHeight="1" x14ac:dyDescent="0.2">
      <c r="A232" s="222"/>
      <c r="B232" s="826"/>
      <c r="C232" s="826"/>
      <c r="D232" s="826"/>
      <c r="E232" s="826"/>
      <c r="F232" s="826"/>
      <c r="G232" s="826"/>
      <c r="H232" s="826"/>
      <c r="I232" s="829"/>
      <c r="J232" s="829"/>
      <c r="K232" s="829"/>
      <c r="L232" s="829"/>
      <c r="M232" s="123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90"/>
      <c r="AC232" s="335"/>
      <c r="AD232" s="335"/>
      <c r="AE232" s="335"/>
      <c r="AF232" s="335"/>
      <c r="AG232" s="335"/>
      <c r="AH232" s="335"/>
      <c r="AI232" s="335"/>
      <c r="AJ232" s="292"/>
      <c r="AK232" s="335"/>
      <c r="AL232" s="337"/>
      <c r="AM232" s="478"/>
      <c r="AN232" s="479"/>
      <c r="AO232" s="557"/>
      <c r="AP232" s="373"/>
    </row>
    <row r="233" spans="1:45" s="220" customFormat="1" ht="23.25" customHeight="1" x14ac:dyDescent="0.2">
      <c r="A233" s="222"/>
      <c r="B233" s="826"/>
      <c r="C233" s="826"/>
      <c r="D233" s="826"/>
      <c r="E233" s="826"/>
      <c r="F233" s="826"/>
      <c r="G233" s="826"/>
      <c r="H233" s="826"/>
      <c r="I233" s="829"/>
      <c r="J233" s="829"/>
      <c r="K233" s="829"/>
      <c r="L233" s="829"/>
      <c r="M233" s="123"/>
      <c r="N233" s="559" t="s">
        <v>137</v>
      </c>
      <c r="O233" s="560"/>
      <c r="P233" s="560"/>
      <c r="Q233" s="561"/>
      <c r="R233" s="559"/>
      <c r="S233" s="560"/>
      <c r="T233" s="560"/>
      <c r="U233" s="560"/>
      <c r="V233" s="560"/>
      <c r="W233" s="560"/>
      <c r="X233" s="560"/>
      <c r="Y233" s="561"/>
      <c r="Z233" s="559"/>
      <c r="AA233" s="560"/>
      <c r="AB233" s="560"/>
      <c r="AC233" s="560"/>
      <c r="AD233" s="561"/>
      <c r="AE233" s="476"/>
      <c r="AF233" s="477"/>
      <c r="AG233" s="556"/>
      <c r="AH233" s="482"/>
      <c r="AI233" s="483"/>
      <c r="AJ233" s="336"/>
      <c r="AK233" s="460"/>
      <c r="AL233" s="337"/>
      <c r="AM233" s="478"/>
      <c r="AN233" s="479"/>
      <c r="AO233" s="557"/>
      <c r="AP233" s="373"/>
    </row>
    <row r="234" spans="1:45" s="220" customFormat="1" ht="4.5" customHeight="1" x14ac:dyDescent="0.2">
      <c r="A234" s="222"/>
      <c r="B234" s="826"/>
      <c r="C234" s="826"/>
      <c r="D234" s="826"/>
      <c r="E234" s="826"/>
      <c r="F234" s="826"/>
      <c r="G234" s="826"/>
      <c r="H234" s="826"/>
      <c r="I234" s="829"/>
      <c r="J234" s="829"/>
      <c r="K234" s="829"/>
      <c r="L234" s="829"/>
      <c r="M234" s="2"/>
      <c r="N234" s="562"/>
      <c r="O234" s="563"/>
      <c r="P234" s="563"/>
      <c r="Q234" s="564"/>
      <c r="R234" s="562"/>
      <c r="S234" s="563"/>
      <c r="T234" s="563"/>
      <c r="U234" s="563"/>
      <c r="V234" s="563"/>
      <c r="W234" s="563"/>
      <c r="X234" s="563"/>
      <c r="Y234" s="564"/>
      <c r="Z234" s="562"/>
      <c r="AA234" s="563"/>
      <c r="AB234" s="563"/>
      <c r="AC234" s="563"/>
      <c r="AD234" s="564"/>
      <c r="AE234" s="478"/>
      <c r="AF234" s="479"/>
      <c r="AG234" s="557"/>
      <c r="AH234" s="484"/>
      <c r="AI234" s="485"/>
      <c r="AJ234" s="337"/>
      <c r="AK234" s="460"/>
      <c r="AL234" s="337"/>
      <c r="AM234" s="478"/>
      <c r="AN234" s="479"/>
      <c r="AO234" s="557"/>
      <c r="AP234" s="373"/>
      <c r="AQ234" s="223"/>
      <c r="AR234" s="223"/>
      <c r="AS234" s="223"/>
    </row>
    <row r="235" spans="1:45" s="220" customFormat="1" ht="21" customHeight="1" x14ac:dyDescent="0.2">
      <c r="A235" s="222"/>
      <c r="B235" s="827"/>
      <c r="C235" s="827"/>
      <c r="D235" s="827"/>
      <c r="E235" s="827"/>
      <c r="F235" s="827"/>
      <c r="G235" s="827"/>
      <c r="H235" s="827"/>
      <c r="I235" s="830"/>
      <c r="J235" s="830"/>
      <c r="K235" s="830"/>
      <c r="L235" s="830"/>
      <c r="M235" s="100"/>
      <c r="N235" s="565"/>
      <c r="O235" s="566"/>
      <c r="P235" s="566"/>
      <c r="Q235" s="567"/>
      <c r="R235" s="565"/>
      <c r="S235" s="566"/>
      <c r="T235" s="566"/>
      <c r="U235" s="566"/>
      <c r="V235" s="566"/>
      <c r="W235" s="566"/>
      <c r="X235" s="566"/>
      <c r="Y235" s="567"/>
      <c r="Z235" s="565"/>
      <c r="AA235" s="566"/>
      <c r="AB235" s="566"/>
      <c r="AC235" s="566"/>
      <c r="AD235" s="567"/>
      <c r="AE235" s="480"/>
      <c r="AF235" s="481"/>
      <c r="AG235" s="558"/>
      <c r="AH235" s="486"/>
      <c r="AI235" s="487"/>
      <c r="AJ235" s="338"/>
      <c r="AK235" s="460"/>
      <c r="AL235" s="337"/>
      <c r="AM235" s="480"/>
      <c r="AN235" s="481"/>
      <c r="AO235" s="558"/>
      <c r="AP235" s="373"/>
      <c r="AQ235" s="223"/>
      <c r="AR235" s="223"/>
      <c r="AS235" s="223"/>
    </row>
    <row r="236" spans="1:45" s="220" customFormat="1" ht="12" hidden="1" customHeight="1" x14ac:dyDescent="0.2">
      <c r="A236" s="221"/>
      <c r="B236" s="224"/>
      <c r="C236" s="225"/>
      <c r="D236" s="225"/>
      <c r="E236" s="226"/>
      <c r="F236" s="772" t="s">
        <v>21</v>
      </c>
      <c r="G236" s="772"/>
      <c r="H236" s="772"/>
      <c r="I236" s="772"/>
      <c r="J236" s="772"/>
      <c r="K236" s="772"/>
      <c r="L236" s="772"/>
      <c r="M236" s="227"/>
      <c r="N236" s="226"/>
      <c r="O236" s="228" t="s">
        <v>22</v>
      </c>
      <c r="P236" s="356"/>
      <c r="Q236" s="356"/>
      <c r="R236" s="356"/>
      <c r="S236" s="356"/>
      <c r="T236" s="356"/>
      <c r="U236" s="356"/>
      <c r="V236" s="356"/>
      <c r="W236" s="356"/>
      <c r="X236" s="356"/>
      <c r="Y236" s="356"/>
      <c r="Z236" s="221"/>
      <c r="AA236" s="221"/>
      <c r="AB236" s="221"/>
      <c r="AC236" s="258"/>
      <c r="AD236" s="258"/>
      <c r="AE236" s="259"/>
      <c r="AF236" s="260"/>
      <c r="AG236" s="258"/>
      <c r="AH236" s="260"/>
      <c r="AI236" s="258"/>
      <c r="AJ236" s="260"/>
      <c r="AK236" s="135"/>
      <c r="AL236" s="258"/>
      <c r="AM236" s="260"/>
      <c r="AN236" s="135"/>
      <c r="AO236" s="223"/>
      <c r="AP236" s="223"/>
      <c r="AQ236" s="223"/>
      <c r="AR236" s="223"/>
      <c r="AS236" s="223"/>
    </row>
    <row r="237" spans="1:45" s="221" customFormat="1" hidden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1"/>
      <c r="AJ237" s="231"/>
      <c r="AK237" s="230"/>
      <c r="AL237" s="230"/>
      <c r="AM237" s="230"/>
      <c r="AN237" s="230"/>
    </row>
    <row r="238" spans="1:45" s="221" customFormat="1" hidden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1"/>
      <c r="AJ238" s="231"/>
      <c r="AK238" s="230"/>
      <c r="AL238" s="230"/>
      <c r="AM238" s="230"/>
      <c r="AN238" s="230"/>
    </row>
    <row r="239" spans="1:45" s="221" customFormat="1" hidden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1"/>
      <c r="AJ239" s="231"/>
      <c r="AK239" s="230"/>
      <c r="AL239" s="230"/>
      <c r="AM239" s="230"/>
      <c r="AN239" s="230"/>
    </row>
    <row r="240" spans="1:45" s="221" customFormat="1" hidden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1"/>
      <c r="AJ240" s="231"/>
      <c r="AK240" s="230"/>
      <c r="AL240" s="230"/>
      <c r="AM240" s="230"/>
      <c r="AN240" s="230"/>
    </row>
    <row r="241" spans="1:40" s="221" customFormat="1" hidden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1"/>
      <c r="AJ241" s="231"/>
      <c r="AK241" s="230"/>
      <c r="AL241" s="230"/>
      <c r="AM241" s="230"/>
      <c r="AN241" s="230"/>
    </row>
    <row r="242" spans="1:40" s="221" customFormat="1" hidden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1"/>
      <c r="AJ242" s="231"/>
      <c r="AK242" s="230"/>
      <c r="AL242" s="230"/>
      <c r="AM242" s="230"/>
      <c r="AN242" s="230"/>
    </row>
    <row r="243" spans="1:40" s="221" customFormat="1" hidden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1"/>
      <c r="AJ243" s="231"/>
      <c r="AK243" s="230"/>
      <c r="AL243" s="230"/>
      <c r="AM243" s="230"/>
      <c r="AN243" s="230"/>
    </row>
    <row r="244" spans="1:40" s="221" customFormat="1" hidden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1"/>
      <c r="AJ244" s="231"/>
      <c r="AK244" s="230"/>
      <c r="AL244" s="230"/>
      <c r="AM244" s="230"/>
      <c r="AN244" s="230"/>
    </row>
    <row r="245" spans="1:40" s="221" customFormat="1" hidden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1"/>
      <c r="AJ245" s="231"/>
      <c r="AK245" s="230"/>
      <c r="AL245" s="230"/>
      <c r="AM245" s="230"/>
      <c r="AN245" s="230"/>
    </row>
    <row r="246" spans="1:40" s="221" customFormat="1" hidden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1"/>
      <c r="AJ246" s="231"/>
      <c r="AK246" s="230"/>
      <c r="AL246" s="230"/>
      <c r="AM246" s="230"/>
      <c r="AN246" s="230"/>
    </row>
    <row r="247" spans="1:40" s="221" customFormat="1" hidden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1"/>
      <c r="AJ247" s="231"/>
      <c r="AK247" s="230"/>
      <c r="AL247" s="230"/>
      <c r="AM247" s="230"/>
      <c r="AN247" s="230"/>
    </row>
    <row r="248" spans="1:40" s="221" customFormat="1" hidden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1"/>
      <c r="AJ248" s="231"/>
      <c r="AK248" s="230"/>
      <c r="AL248" s="230"/>
      <c r="AM248" s="230"/>
      <c r="AN248" s="230"/>
    </row>
    <row r="249" spans="1:40" s="221" customFormat="1" hidden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1"/>
      <c r="AJ249" s="231"/>
      <c r="AK249" s="230"/>
      <c r="AL249" s="230"/>
      <c r="AM249" s="230"/>
      <c r="AN249" s="230"/>
    </row>
    <row r="250" spans="1:40" s="221" customFormat="1" hidden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1"/>
      <c r="AJ250" s="231"/>
      <c r="AK250" s="230"/>
      <c r="AL250" s="230"/>
      <c r="AM250" s="230"/>
      <c r="AN250" s="230"/>
    </row>
    <row r="251" spans="1:40" s="221" customFormat="1" hidden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1"/>
      <c r="AJ251" s="231"/>
      <c r="AK251" s="230"/>
      <c r="AL251" s="230"/>
      <c r="AM251" s="230"/>
      <c r="AN251" s="230"/>
    </row>
    <row r="252" spans="1:40" s="221" customFormat="1" hidden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1"/>
      <c r="AJ252" s="231"/>
      <c r="AK252" s="230"/>
      <c r="AL252" s="230"/>
      <c r="AM252" s="230"/>
      <c r="AN252" s="230"/>
    </row>
    <row r="253" spans="1:40" s="221" customFormat="1" hidden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1"/>
      <c r="AJ253" s="231"/>
      <c r="AK253" s="230"/>
      <c r="AL253" s="230"/>
      <c r="AM253" s="230"/>
      <c r="AN253" s="230"/>
    </row>
    <row r="254" spans="1:40" s="221" customFormat="1" hidden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1"/>
      <c r="AJ254" s="231"/>
      <c r="AK254" s="230"/>
      <c r="AL254" s="230"/>
      <c r="AM254" s="230"/>
      <c r="AN254" s="230"/>
    </row>
    <row r="255" spans="1:40" s="221" customFormat="1" hidden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1"/>
      <c r="AJ255" s="231"/>
      <c r="AK255" s="230"/>
      <c r="AL255" s="230"/>
      <c r="AM255" s="230"/>
      <c r="AN255" s="230"/>
    </row>
    <row r="256" spans="1:40" s="221" customFormat="1" hidden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1"/>
      <c r="AJ256" s="231"/>
      <c r="AK256" s="230"/>
      <c r="AL256" s="230"/>
      <c r="AM256" s="230"/>
      <c r="AN256" s="230"/>
    </row>
    <row r="257" spans="1:40" s="221" customFormat="1" hidden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1"/>
      <c r="AJ257" s="231"/>
      <c r="AK257" s="230"/>
      <c r="AL257" s="230"/>
      <c r="AM257" s="230"/>
      <c r="AN257" s="230"/>
    </row>
    <row r="258" spans="1:40" s="221" customFormat="1" hidden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1"/>
      <c r="AJ258" s="231"/>
      <c r="AK258" s="230"/>
      <c r="AL258" s="230"/>
      <c r="AM258" s="230"/>
      <c r="AN258" s="230"/>
    </row>
    <row r="259" spans="1:40" s="221" customFormat="1" hidden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1"/>
      <c r="AJ259" s="231"/>
      <c r="AK259" s="230"/>
      <c r="AL259" s="230"/>
      <c r="AM259" s="230"/>
      <c r="AN259" s="230"/>
    </row>
    <row r="260" spans="1:40" s="221" customFormat="1" hidden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1"/>
      <c r="AJ260" s="231"/>
      <c r="AK260" s="230"/>
      <c r="AL260" s="230"/>
      <c r="AM260" s="230"/>
      <c r="AN260" s="230"/>
    </row>
    <row r="261" spans="1:40" s="221" customFormat="1" hidden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1"/>
      <c r="AJ261" s="231"/>
      <c r="AK261" s="230"/>
      <c r="AL261" s="230"/>
      <c r="AM261" s="230"/>
      <c r="AN261" s="230"/>
    </row>
    <row r="262" spans="1:40" s="221" customFormat="1" hidden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1"/>
      <c r="AJ262" s="231"/>
      <c r="AK262" s="230"/>
      <c r="AL262" s="230"/>
      <c r="AM262" s="230"/>
      <c r="AN262" s="230"/>
    </row>
    <row r="263" spans="1:40" s="221" customFormat="1" hidden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1"/>
      <c r="AJ263" s="231"/>
      <c r="AK263" s="230"/>
      <c r="AL263" s="230"/>
      <c r="AM263" s="230"/>
      <c r="AN263" s="230"/>
    </row>
    <row r="264" spans="1:40" s="221" customFormat="1" hidden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1"/>
      <c r="AJ264" s="231"/>
      <c r="AK264" s="230"/>
      <c r="AL264" s="230"/>
      <c r="AM264" s="230"/>
      <c r="AN264" s="230"/>
    </row>
    <row r="265" spans="1:40" s="221" customFormat="1" hidden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1"/>
      <c r="AJ265" s="231"/>
      <c r="AK265" s="230"/>
      <c r="AL265" s="230"/>
      <c r="AM265" s="230"/>
      <c r="AN265" s="230"/>
    </row>
    <row r="266" spans="1:40" s="221" customFormat="1" hidden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1"/>
      <c r="AJ266" s="231"/>
      <c r="AK266" s="230"/>
      <c r="AL266" s="230"/>
      <c r="AM266" s="230"/>
      <c r="AN266" s="230"/>
    </row>
    <row r="267" spans="1:40" s="221" customFormat="1" hidden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1"/>
      <c r="AJ267" s="231"/>
      <c r="AK267" s="230"/>
      <c r="AL267" s="230"/>
      <c r="AM267" s="230"/>
      <c r="AN267" s="230"/>
    </row>
    <row r="268" spans="1:40" s="221" customFormat="1" hidden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1"/>
      <c r="AJ268" s="231"/>
      <c r="AK268" s="230"/>
      <c r="AL268" s="230"/>
      <c r="AM268" s="230"/>
      <c r="AN268" s="230"/>
    </row>
    <row r="269" spans="1:40" s="221" customFormat="1" hidden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1"/>
      <c r="AJ269" s="231"/>
      <c r="AK269" s="230"/>
      <c r="AL269" s="230"/>
      <c r="AM269" s="230"/>
      <c r="AN269" s="230"/>
    </row>
    <row r="270" spans="1:40" s="221" customFormat="1" hidden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  <c r="AD270" s="230"/>
      <c r="AE270" s="230"/>
      <c r="AF270" s="230"/>
      <c r="AG270" s="230"/>
      <c r="AH270" s="230"/>
      <c r="AI270" s="231"/>
      <c r="AJ270" s="231"/>
      <c r="AK270" s="230"/>
      <c r="AL270" s="230"/>
      <c r="AM270" s="230"/>
      <c r="AN270" s="230"/>
    </row>
    <row r="271" spans="1:40" s="221" customFormat="1" hidden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 s="230"/>
      <c r="AC271" s="230"/>
      <c r="AD271" s="230"/>
      <c r="AE271" s="230"/>
      <c r="AF271" s="230"/>
      <c r="AG271" s="230"/>
      <c r="AH271" s="230"/>
      <c r="AI271" s="231"/>
      <c r="AJ271" s="231"/>
      <c r="AK271" s="230"/>
      <c r="AL271" s="230"/>
      <c r="AM271" s="230"/>
      <c r="AN271" s="230"/>
    </row>
    <row r="272" spans="1:40" s="221" customFormat="1" hidden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  <c r="AD272" s="230"/>
      <c r="AE272" s="230"/>
      <c r="AF272" s="230"/>
      <c r="AG272" s="230"/>
      <c r="AH272" s="230"/>
      <c r="AI272" s="231"/>
      <c r="AJ272" s="231"/>
      <c r="AK272" s="230"/>
      <c r="AL272" s="230"/>
      <c r="AM272" s="230"/>
      <c r="AN272" s="230"/>
    </row>
    <row r="273" spans="1:40" s="221" customFormat="1" hidden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 s="230"/>
      <c r="AC273" s="230"/>
      <c r="AD273" s="230"/>
      <c r="AE273" s="230"/>
      <c r="AF273" s="230"/>
      <c r="AG273" s="230"/>
      <c r="AH273" s="230"/>
      <c r="AI273" s="231"/>
      <c r="AJ273" s="231"/>
      <c r="AK273" s="230"/>
      <c r="AL273" s="230"/>
      <c r="AM273" s="230"/>
      <c r="AN273" s="230"/>
    </row>
    <row r="274" spans="1:40" s="221" customFormat="1" hidden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 s="230"/>
      <c r="AC274" s="230"/>
      <c r="AD274" s="230"/>
      <c r="AE274" s="230"/>
      <c r="AF274" s="230"/>
      <c r="AG274" s="230"/>
      <c r="AH274" s="230"/>
      <c r="AI274" s="231"/>
      <c r="AJ274" s="231"/>
      <c r="AK274" s="230"/>
      <c r="AL274" s="230"/>
      <c r="AM274" s="230"/>
      <c r="AN274" s="230"/>
    </row>
    <row r="275" spans="1:40" s="221" customFormat="1" hidden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 s="230"/>
      <c r="AC275" s="230"/>
      <c r="AD275" s="230"/>
      <c r="AE275" s="230"/>
      <c r="AF275" s="230"/>
      <c r="AG275" s="230"/>
      <c r="AH275" s="230"/>
      <c r="AI275" s="231"/>
      <c r="AJ275" s="231"/>
      <c r="AK275" s="230"/>
      <c r="AL275" s="230"/>
      <c r="AM275" s="230"/>
      <c r="AN275" s="230"/>
    </row>
    <row r="276" spans="1:40" s="221" customFormat="1" hidden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 s="230"/>
      <c r="AC276" s="230"/>
      <c r="AD276" s="230"/>
      <c r="AE276" s="230"/>
      <c r="AF276" s="230"/>
      <c r="AG276" s="230"/>
      <c r="AH276" s="230"/>
      <c r="AI276" s="231"/>
      <c r="AJ276" s="231"/>
      <c r="AK276" s="230"/>
      <c r="AL276" s="230"/>
      <c r="AM276" s="230"/>
      <c r="AN276" s="230"/>
    </row>
    <row r="277" spans="1:40" s="221" customFormat="1" hidden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 s="230"/>
      <c r="AC277" s="230"/>
      <c r="AD277" s="230"/>
      <c r="AE277" s="230"/>
      <c r="AF277" s="230"/>
      <c r="AG277" s="230"/>
      <c r="AH277" s="230"/>
      <c r="AI277" s="231"/>
      <c r="AJ277" s="231"/>
      <c r="AK277" s="230"/>
      <c r="AL277" s="230"/>
      <c r="AM277" s="230"/>
      <c r="AN277" s="230"/>
    </row>
    <row r="278" spans="1:40" s="221" customFormat="1" hidden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  <c r="AD278" s="230"/>
      <c r="AE278" s="230"/>
      <c r="AF278" s="230"/>
      <c r="AG278" s="230"/>
      <c r="AH278" s="230"/>
      <c r="AI278" s="231"/>
      <c r="AJ278" s="231"/>
      <c r="AK278" s="230"/>
      <c r="AL278" s="230"/>
      <c r="AM278" s="230"/>
      <c r="AN278" s="230"/>
    </row>
    <row r="279" spans="1:40" s="221" customFormat="1" hidden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 s="230"/>
      <c r="AC279" s="230"/>
      <c r="AD279" s="230"/>
      <c r="AE279" s="230"/>
      <c r="AF279" s="230"/>
      <c r="AG279" s="230"/>
      <c r="AH279" s="230"/>
      <c r="AI279" s="231"/>
      <c r="AJ279" s="231"/>
      <c r="AK279" s="230"/>
      <c r="AL279" s="230"/>
      <c r="AM279" s="230"/>
      <c r="AN279" s="230"/>
    </row>
    <row r="280" spans="1:40" s="221" customFormat="1" hidden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 s="230"/>
      <c r="AC280" s="230"/>
      <c r="AD280" s="230"/>
      <c r="AE280" s="230"/>
      <c r="AF280" s="230"/>
      <c r="AG280" s="230"/>
      <c r="AH280" s="230"/>
      <c r="AI280" s="231"/>
      <c r="AJ280" s="231"/>
      <c r="AK280" s="230"/>
      <c r="AL280" s="230"/>
      <c r="AM280" s="230"/>
      <c r="AN280" s="230"/>
    </row>
    <row r="281" spans="1:40" s="221" customFormat="1" hidden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 s="230"/>
      <c r="AC281" s="230"/>
      <c r="AD281" s="230"/>
      <c r="AE281" s="230"/>
      <c r="AF281" s="230"/>
      <c r="AG281" s="230"/>
      <c r="AH281" s="230"/>
      <c r="AI281" s="231"/>
      <c r="AJ281" s="231"/>
      <c r="AK281" s="230"/>
      <c r="AL281" s="230"/>
      <c r="AM281" s="230"/>
      <c r="AN281" s="230"/>
    </row>
    <row r="282" spans="1:40" s="221" customFormat="1" hidden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 s="230"/>
      <c r="AC282" s="230"/>
      <c r="AD282" s="230"/>
      <c r="AE282" s="230"/>
      <c r="AF282" s="230"/>
      <c r="AG282" s="230"/>
      <c r="AH282" s="230"/>
      <c r="AI282" s="231"/>
      <c r="AJ282" s="231"/>
      <c r="AK282" s="230"/>
      <c r="AL282" s="230"/>
      <c r="AM282" s="230"/>
      <c r="AN282" s="230"/>
    </row>
    <row r="283" spans="1:40" s="221" customFormat="1" hidden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 s="230"/>
      <c r="AC283" s="230"/>
      <c r="AD283" s="230"/>
      <c r="AE283" s="230"/>
      <c r="AF283" s="230"/>
      <c r="AG283" s="230"/>
      <c r="AH283" s="230"/>
      <c r="AI283" s="231"/>
      <c r="AJ283" s="231"/>
      <c r="AK283" s="230"/>
      <c r="AL283" s="230"/>
      <c r="AM283" s="230"/>
      <c r="AN283" s="230"/>
    </row>
    <row r="284" spans="1:40" s="221" customFormat="1" hidden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 s="230"/>
      <c r="AC284" s="230"/>
      <c r="AD284" s="230"/>
      <c r="AE284" s="230"/>
      <c r="AF284" s="230"/>
      <c r="AG284" s="230"/>
      <c r="AH284" s="230"/>
      <c r="AI284" s="231"/>
      <c r="AJ284" s="231"/>
      <c r="AK284" s="230"/>
      <c r="AL284" s="230"/>
      <c r="AM284" s="230"/>
      <c r="AN284" s="230"/>
    </row>
    <row r="285" spans="1:40" s="221" customFormat="1" hidden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 s="230"/>
      <c r="AC285" s="230"/>
      <c r="AD285" s="230"/>
      <c r="AE285" s="230"/>
      <c r="AF285" s="230"/>
      <c r="AG285" s="230"/>
      <c r="AH285" s="230"/>
      <c r="AI285" s="231"/>
      <c r="AJ285" s="231"/>
      <c r="AK285" s="230"/>
      <c r="AL285" s="230"/>
      <c r="AM285" s="230"/>
      <c r="AN285" s="230"/>
    </row>
    <row r="286" spans="1:40" s="221" customFormat="1" hidden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 s="230"/>
      <c r="AC286" s="230"/>
      <c r="AD286" s="230"/>
      <c r="AE286" s="230"/>
      <c r="AF286" s="230"/>
      <c r="AG286" s="230"/>
      <c r="AH286" s="230"/>
      <c r="AI286" s="231"/>
      <c r="AJ286" s="231"/>
      <c r="AK286" s="230"/>
      <c r="AL286" s="230"/>
      <c r="AM286" s="230"/>
      <c r="AN286" s="230"/>
    </row>
    <row r="287" spans="1:40" s="221" customFormat="1" hidden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 s="230"/>
      <c r="AC287" s="230"/>
      <c r="AD287" s="230"/>
      <c r="AE287" s="230"/>
      <c r="AF287" s="230"/>
      <c r="AG287" s="230"/>
      <c r="AH287" s="230"/>
      <c r="AI287" s="231"/>
      <c r="AJ287" s="231"/>
      <c r="AK287" s="230"/>
      <c r="AL287" s="230"/>
      <c r="AM287" s="230"/>
      <c r="AN287" s="230"/>
    </row>
    <row r="288" spans="1:40" s="221" customFormat="1" hidden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 s="230"/>
      <c r="AC288" s="230"/>
      <c r="AD288" s="230"/>
      <c r="AE288" s="230"/>
      <c r="AF288" s="230"/>
      <c r="AG288" s="230"/>
      <c r="AH288" s="230"/>
      <c r="AI288" s="231"/>
      <c r="AJ288" s="231"/>
      <c r="AK288" s="230"/>
      <c r="AL288" s="230"/>
      <c r="AM288" s="230"/>
      <c r="AN288" s="230"/>
    </row>
    <row r="289" spans="1:40" s="221" customFormat="1" hidden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 s="230"/>
      <c r="AC289" s="230"/>
      <c r="AD289" s="230"/>
      <c r="AE289" s="230"/>
      <c r="AF289" s="230"/>
      <c r="AG289" s="230"/>
      <c r="AH289" s="230"/>
      <c r="AI289" s="231"/>
      <c r="AJ289" s="231"/>
      <c r="AK289" s="230"/>
      <c r="AL289" s="230"/>
      <c r="AM289" s="230"/>
      <c r="AN289" s="230"/>
    </row>
    <row r="290" spans="1:40" s="221" customFormat="1" hidden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 s="230"/>
      <c r="AC290" s="230"/>
      <c r="AD290" s="230"/>
      <c r="AE290" s="230"/>
      <c r="AF290" s="230"/>
      <c r="AG290" s="230"/>
      <c r="AH290" s="230"/>
      <c r="AI290" s="231"/>
      <c r="AJ290" s="231"/>
      <c r="AK290" s="230"/>
      <c r="AL290" s="230"/>
      <c r="AM290" s="230"/>
      <c r="AN290" s="230"/>
    </row>
    <row r="291" spans="1:40" s="221" customFormat="1" hidden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 s="230"/>
      <c r="AC291" s="230"/>
      <c r="AD291" s="230"/>
      <c r="AE291" s="230"/>
      <c r="AF291" s="230"/>
      <c r="AG291" s="230"/>
      <c r="AH291" s="230"/>
      <c r="AI291" s="231"/>
      <c r="AJ291" s="231"/>
      <c r="AK291" s="230"/>
      <c r="AL291" s="230"/>
      <c r="AM291" s="230"/>
      <c r="AN291" s="230"/>
    </row>
    <row r="292" spans="1:40" s="221" customFormat="1" hidden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 s="230"/>
      <c r="AC292" s="230"/>
      <c r="AD292" s="230"/>
      <c r="AE292" s="230"/>
      <c r="AF292" s="230"/>
      <c r="AG292" s="230"/>
      <c r="AH292" s="230"/>
      <c r="AI292" s="231"/>
      <c r="AJ292" s="231"/>
      <c r="AK292" s="230"/>
      <c r="AL292" s="230"/>
      <c r="AM292" s="230"/>
      <c r="AN292" s="230"/>
    </row>
    <row r="293" spans="1:40" s="221" customFormat="1" hidden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 s="230"/>
      <c r="AC293" s="230"/>
      <c r="AD293" s="230"/>
      <c r="AE293" s="230"/>
      <c r="AF293" s="230"/>
      <c r="AG293" s="230"/>
      <c r="AH293" s="230"/>
      <c r="AI293" s="231"/>
      <c r="AJ293" s="231"/>
      <c r="AK293" s="230"/>
      <c r="AL293" s="230"/>
      <c r="AM293" s="230"/>
      <c r="AN293" s="230"/>
    </row>
    <row r="294" spans="1:40" s="221" customFormat="1" hidden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 s="230"/>
      <c r="AC294" s="230"/>
      <c r="AD294" s="230"/>
      <c r="AE294" s="230"/>
      <c r="AF294" s="230"/>
      <c r="AG294" s="230"/>
      <c r="AH294" s="230"/>
      <c r="AI294" s="231"/>
      <c r="AJ294" s="231"/>
      <c r="AK294" s="230"/>
      <c r="AL294" s="230"/>
      <c r="AM294" s="230"/>
      <c r="AN294" s="230"/>
    </row>
    <row r="295" spans="1:40" s="221" customFormat="1" hidden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 s="230"/>
      <c r="AC295" s="230"/>
      <c r="AD295" s="230"/>
      <c r="AE295" s="230"/>
      <c r="AF295" s="230"/>
      <c r="AG295" s="230"/>
      <c r="AH295" s="230"/>
      <c r="AI295" s="231"/>
      <c r="AJ295" s="231"/>
      <c r="AK295" s="230"/>
      <c r="AL295" s="230"/>
      <c r="AM295" s="230"/>
      <c r="AN295" s="230"/>
    </row>
    <row r="296" spans="1:40" s="221" customFormat="1" hidden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 s="230"/>
      <c r="AC296" s="230"/>
      <c r="AD296" s="230"/>
      <c r="AE296" s="230"/>
      <c r="AF296" s="230"/>
      <c r="AG296" s="230"/>
      <c r="AH296" s="230"/>
      <c r="AI296" s="231"/>
      <c r="AJ296" s="231"/>
      <c r="AK296" s="230"/>
      <c r="AL296" s="230"/>
      <c r="AM296" s="230"/>
      <c r="AN296" s="230"/>
    </row>
    <row r="297" spans="1:40" s="221" customFormat="1" hidden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 s="230"/>
      <c r="AC297" s="230"/>
      <c r="AD297" s="230"/>
      <c r="AE297" s="230"/>
      <c r="AF297" s="230"/>
      <c r="AG297" s="230"/>
      <c r="AH297" s="230"/>
      <c r="AI297" s="231"/>
      <c r="AJ297" s="231"/>
      <c r="AK297" s="230"/>
      <c r="AL297" s="230"/>
      <c r="AM297" s="230"/>
      <c r="AN297" s="230"/>
    </row>
    <row r="298" spans="1:40" s="221" customFormat="1" hidden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 s="230"/>
      <c r="AC298" s="230"/>
      <c r="AD298" s="230"/>
      <c r="AE298" s="230"/>
      <c r="AF298" s="230"/>
      <c r="AG298" s="230"/>
      <c r="AH298" s="230"/>
      <c r="AI298" s="231"/>
      <c r="AJ298" s="231"/>
      <c r="AK298" s="230"/>
      <c r="AL298" s="230"/>
      <c r="AM298" s="230"/>
      <c r="AN298" s="230"/>
    </row>
    <row r="299" spans="1:40" s="221" customFormat="1" hidden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  <c r="AD299" s="230"/>
      <c r="AE299" s="230"/>
      <c r="AF299" s="230"/>
      <c r="AG299" s="230"/>
      <c r="AH299" s="230"/>
      <c r="AI299" s="231"/>
      <c r="AJ299" s="231"/>
      <c r="AK299" s="230"/>
      <c r="AL299" s="230"/>
      <c r="AM299" s="230"/>
      <c r="AN299" s="230"/>
    </row>
    <row r="300" spans="1:40" s="221" customFormat="1" hidden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 s="230"/>
      <c r="AC300" s="230"/>
      <c r="AD300" s="230"/>
      <c r="AE300" s="230"/>
      <c r="AF300" s="230"/>
      <c r="AG300" s="230"/>
      <c r="AH300" s="230"/>
      <c r="AI300" s="231"/>
      <c r="AJ300" s="231"/>
      <c r="AK300" s="230"/>
      <c r="AL300" s="230"/>
      <c r="AM300" s="230"/>
      <c r="AN300" s="230"/>
    </row>
    <row r="301" spans="1:40" s="221" customFormat="1" hidden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 s="230"/>
      <c r="AC301" s="230"/>
      <c r="AD301" s="230"/>
      <c r="AE301" s="230"/>
      <c r="AF301" s="230"/>
      <c r="AG301" s="230"/>
      <c r="AH301" s="230"/>
      <c r="AI301" s="231"/>
      <c r="AJ301" s="231"/>
      <c r="AK301" s="230"/>
      <c r="AL301" s="230"/>
      <c r="AM301" s="230"/>
      <c r="AN301" s="230"/>
    </row>
    <row r="302" spans="1:40" s="221" customFormat="1" hidden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 s="230"/>
      <c r="AC302" s="230"/>
      <c r="AD302" s="230"/>
      <c r="AE302" s="230"/>
      <c r="AF302" s="230"/>
      <c r="AG302" s="230"/>
      <c r="AH302" s="230"/>
      <c r="AI302" s="231"/>
      <c r="AJ302" s="231"/>
      <c r="AK302" s="230"/>
      <c r="AL302" s="230"/>
      <c r="AM302" s="230"/>
      <c r="AN302" s="230"/>
    </row>
    <row r="303" spans="1:40" s="221" customFormat="1" hidden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 s="230"/>
      <c r="AC303" s="230"/>
      <c r="AD303" s="230"/>
      <c r="AE303" s="230"/>
      <c r="AF303" s="230"/>
      <c r="AG303" s="230"/>
      <c r="AH303" s="230"/>
      <c r="AI303" s="231"/>
      <c r="AJ303" s="231"/>
      <c r="AK303" s="230"/>
      <c r="AL303" s="230"/>
      <c r="AM303" s="230"/>
      <c r="AN303" s="230"/>
    </row>
    <row r="304" spans="1:40" s="221" customFormat="1" hidden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30"/>
      <c r="AE304" s="230"/>
      <c r="AF304" s="230"/>
      <c r="AG304" s="230"/>
      <c r="AH304" s="230"/>
      <c r="AI304" s="231"/>
      <c r="AJ304" s="231"/>
      <c r="AK304" s="230"/>
      <c r="AL304" s="230"/>
      <c r="AM304" s="230"/>
      <c r="AN304" s="230"/>
    </row>
    <row r="305" spans="1:40" s="221" customFormat="1" hidden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 s="230"/>
      <c r="AC305" s="230"/>
      <c r="AD305" s="230"/>
      <c r="AE305" s="230"/>
      <c r="AF305" s="230"/>
      <c r="AG305" s="230"/>
      <c r="AH305" s="230"/>
      <c r="AI305" s="231"/>
      <c r="AJ305" s="231"/>
      <c r="AK305" s="230"/>
      <c r="AL305" s="230"/>
      <c r="AM305" s="230"/>
      <c r="AN305" s="230"/>
    </row>
    <row r="306" spans="1:40" s="221" customFormat="1" hidden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 s="230"/>
      <c r="AC306" s="230"/>
      <c r="AD306" s="230"/>
      <c r="AE306" s="230"/>
      <c r="AF306" s="230"/>
      <c r="AG306" s="230"/>
      <c r="AH306" s="230"/>
      <c r="AI306" s="231"/>
      <c r="AJ306" s="231"/>
      <c r="AK306" s="230"/>
      <c r="AL306" s="230"/>
      <c r="AM306" s="230"/>
      <c r="AN306" s="230"/>
    </row>
    <row r="307" spans="1:40" s="221" customFormat="1" hidden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 s="230"/>
      <c r="AC307" s="230"/>
      <c r="AD307" s="230"/>
      <c r="AE307" s="230"/>
      <c r="AF307" s="230"/>
      <c r="AG307" s="230"/>
      <c r="AH307" s="230"/>
      <c r="AI307" s="231"/>
      <c r="AJ307" s="231"/>
      <c r="AK307" s="230"/>
      <c r="AL307" s="230"/>
      <c r="AM307" s="230"/>
      <c r="AN307" s="230"/>
    </row>
    <row r="308" spans="1:40" s="221" customFormat="1" hidden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 s="230"/>
      <c r="AC308" s="230"/>
      <c r="AD308" s="230"/>
      <c r="AE308" s="230"/>
      <c r="AF308" s="230"/>
      <c r="AG308" s="230"/>
      <c r="AH308" s="230"/>
      <c r="AI308" s="231"/>
      <c r="AJ308" s="231"/>
      <c r="AK308" s="230"/>
      <c r="AL308" s="230"/>
      <c r="AM308" s="230"/>
      <c r="AN308" s="230"/>
    </row>
    <row r="309" spans="1:40" s="221" customFormat="1" hidden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 s="230"/>
      <c r="AC309" s="230"/>
      <c r="AD309" s="230"/>
      <c r="AE309" s="230"/>
      <c r="AF309" s="230"/>
      <c r="AG309" s="230"/>
      <c r="AH309" s="230"/>
      <c r="AI309" s="231"/>
      <c r="AJ309" s="231"/>
      <c r="AK309" s="230"/>
      <c r="AL309" s="230"/>
      <c r="AM309" s="230"/>
      <c r="AN309" s="230"/>
    </row>
    <row r="310" spans="1:40" s="221" customFormat="1" hidden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  <c r="AD310" s="230"/>
      <c r="AE310" s="230"/>
      <c r="AF310" s="230"/>
      <c r="AG310" s="230"/>
      <c r="AH310" s="230"/>
      <c r="AI310" s="231"/>
      <c r="AJ310" s="231"/>
      <c r="AK310" s="230"/>
      <c r="AL310" s="230"/>
      <c r="AM310" s="230"/>
      <c r="AN310" s="230"/>
    </row>
    <row r="311" spans="1:40" s="221" customFormat="1" hidden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1"/>
      <c r="AJ311" s="231"/>
      <c r="AK311" s="230"/>
      <c r="AL311" s="230"/>
      <c r="AM311" s="230"/>
      <c r="AN311" s="230"/>
    </row>
    <row r="312" spans="1:40" s="221" customFormat="1" hidden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  <c r="AD312" s="230"/>
      <c r="AE312" s="230"/>
      <c r="AF312" s="230"/>
      <c r="AG312" s="230"/>
      <c r="AH312" s="230"/>
      <c r="AI312" s="231"/>
      <c r="AJ312" s="231"/>
      <c r="AK312" s="230"/>
      <c r="AL312" s="230"/>
      <c r="AM312" s="230"/>
      <c r="AN312" s="230"/>
    </row>
    <row r="313" spans="1:40" s="221" customFormat="1" hidden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 s="230"/>
      <c r="AC313" s="230"/>
      <c r="AD313" s="230"/>
      <c r="AE313" s="230"/>
      <c r="AF313" s="230"/>
      <c r="AG313" s="230"/>
      <c r="AH313" s="230"/>
      <c r="AI313" s="231"/>
      <c r="AJ313" s="231"/>
      <c r="AK313" s="230"/>
      <c r="AL313" s="230"/>
      <c r="AM313" s="230"/>
      <c r="AN313" s="230"/>
    </row>
    <row r="314" spans="1:40" s="221" customFormat="1" hidden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 s="230"/>
      <c r="AC314" s="230"/>
      <c r="AD314" s="230"/>
      <c r="AE314" s="230"/>
      <c r="AF314" s="230"/>
      <c r="AG314" s="230"/>
      <c r="AH314" s="230"/>
      <c r="AI314" s="231"/>
      <c r="AJ314" s="231"/>
      <c r="AK314" s="230"/>
      <c r="AL314" s="230"/>
      <c r="AM314" s="230"/>
      <c r="AN314" s="230"/>
    </row>
    <row r="315" spans="1:40" s="221" customFormat="1" hidden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 s="230"/>
      <c r="AC315" s="230"/>
      <c r="AD315" s="230"/>
      <c r="AE315" s="230"/>
      <c r="AF315" s="230"/>
      <c r="AG315" s="230"/>
      <c r="AH315" s="230"/>
      <c r="AI315" s="231"/>
      <c r="AJ315" s="231"/>
      <c r="AK315" s="230"/>
      <c r="AL315" s="230"/>
      <c r="AM315" s="230"/>
      <c r="AN315" s="230"/>
    </row>
    <row r="316" spans="1:40" s="221" customFormat="1" hidden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 s="230"/>
      <c r="AC316" s="230"/>
      <c r="AD316" s="230"/>
      <c r="AE316" s="230"/>
      <c r="AF316" s="230"/>
      <c r="AG316" s="230"/>
      <c r="AH316" s="230"/>
      <c r="AI316" s="231"/>
      <c r="AJ316" s="231"/>
      <c r="AK316" s="230"/>
      <c r="AL316" s="230"/>
      <c r="AM316" s="230"/>
      <c r="AN316" s="230"/>
    </row>
    <row r="317" spans="1:40" s="221" customFormat="1" hidden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 s="230"/>
      <c r="AC317" s="230"/>
      <c r="AD317" s="230"/>
      <c r="AE317" s="230"/>
      <c r="AF317" s="230"/>
      <c r="AG317" s="230"/>
      <c r="AH317" s="230"/>
      <c r="AI317" s="231"/>
      <c r="AJ317" s="231"/>
      <c r="AK317" s="230"/>
      <c r="AL317" s="230"/>
      <c r="AM317" s="230"/>
      <c r="AN317" s="230"/>
    </row>
    <row r="318" spans="1:40" s="221" customFormat="1" hidden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  <c r="AD318" s="230"/>
      <c r="AE318" s="230"/>
      <c r="AF318" s="230"/>
      <c r="AG318" s="230"/>
      <c r="AH318" s="230"/>
      <c r="AI318" s="231"/>
      <c r="AJ318" s="231"/>
      <c r="AK318" s="230"/>
      <c r="AL318" s="230"/>
      <c r="AM318" s="230"/>
      <c r="AN318" s="230"/>
    </row>
    <row r="319" spans="1:40" s="221" customFormat="1" hidden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1"/>
      <c r="AJ319" s="231"/>
      <c r="AK319" s="230"/>
      <c r="AL319" s="230"/>
      <c r="AM319" s="230"/>
      <c r="AN319" s="230"/>
    </row>
    <row r="320" spans="1:40" s="221" customFormat="1" hidden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 s="230"/>
      <c r="AC320" s="230"/>
      <c r="AD320" s="230"/>
      <c r="AE320" s="230"/>
      <c r="AF320" s="230"/>
      <c r="AG320" s="230"/>
      <c r="AH320" s="230"/>
      <c r="AI320" s="231"/>
      <c r="AJ320" s="231"/>
      <c r="AK320" s="230"/>
      <c r="AL320" s="230"/>
      <c r="AM320" s="230"/>
      <c r="AN320" s="230"/>
    </row>
    <row r="321" spans="1:40" s="221" customFormat="1" hidden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 s="230"/>
      <c r="AC321" s="230"/>
      <c r="AD321" s="230"/>
      <c r="AE321" s="230"/>
      <c r="AF321" s="230"/>
      <c r="AG321" s="230"/>
      <c r="AH321" s="230"/>
      <c r="AI321" s="231"/>
      <c r="AJ321" s="231"/>
      <c r="AK321" s="230"/>
      <c r="AL321" s="230"/>
      <c r="AM321" s="230"/>
      <c r="AN321" s="230"/>
    </row>
    <row r="322" spans="1:40" s="221" customFormat="1" hidden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1"/>
      <c r="AJ322" s="231"/>
      <c r="AK322" s="230"/>
      <c r="AL322" s="230"/>
      <c r="AM322" s="230"/>
      <c r="AN322" s="230"/>
    </row>
    <row r="323" spans="1:40" s="221" customFormat="1" hidden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 s="230"/>
      <c r="AC323" s="230"/>
      <c r="AD323" s="230"/>
      <c r="AE323" s="230"/>
      <c r="AF323" s="230"/>
      <c r="AG323" s="230"/>
      <c r="AH323" s="230"/>
      <c r="AI323" s="231"/>
      <c r="AJ323" s="231"/>
      <c r="AK323" s="230"/>
      <c r="AL323" s="230"/>
      <c r="AM323" s="230"/>
      <c r="AN323" s="230"/>
    </row>
    <row r="324" spans="1:40" s="221" customFormat="1" hidden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 s="230"/>
      <c r="AC324" s="230"/>
      <c r="AD324" s="230"/>
      <c r="AE324" s="230"/>
      <c r="AF324" s="230"/>
      <c r="AG324" s="230"/>
      <c r="AH324" s="230"/>
      <c r="AI324" s="231"/>
      <c r="AJ324" s="231"/>
      <c r="AK324" s="230"/>
      <c r="AL324" s="230"/>
      <c r="AM324" s="230"/>
      <c r="AN324" s="230"/>
    </row>
    <row r="325" spans="1:40" s="221" customFormat="1" hidden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 s="230"/>
      <c r="AC325" s="230"/>
      <c r="AD325" s="230"/>
      <c r="AE325" s="230"/>
      <c r="AF325" s="230"/>
      <c r="AG325" s="230"/>
      <c r="AH325" s="230"/>
      <c r="AI325" s="231"/>
      <c r="AJ325" s="231"/>
      <c r="AK325" s="230"/>
      <c r="AL325" s="230"/>
      <c r="AM325" s="230"/>
      <c r="AN325" s="230"/>
    </row>
    <row r="326" spans="1:40" s="221" customFormat="1" hidden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 s="230"/>
      <c r="AC326" s="230"/>
      <c r="AD326" s="230"/>
      <c r="AE326" s="230"/>
      <c r="AF326" s="230"/>
      <c r="AG326" s="230"/>
      <c r="AH326" s="230"/>
      <c r="AI326" s="231"/>
      <c r="AJ326" s="231"/>
      <c r="AK326" s="230"/>
      <c r="AL326" s="230"/>
      <c r="AM326" s="230"/>
      <c r="AN326" s="230"/>
    </row>
    <row r="327" spans="1:40" s="221" customFormat="1" hidden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 s="230"/>
      <c r="AC327" s="230"/>
      <c r="AD327" s="230"/>
      <c r="AE327" s="230"/>
      <c r="AF327" s="230"/>
      <c r="AG327" s="230"/>
      <c r="AH327" s="230"/>
      <c r="AI327" s="231"/>
      <c r="AJ327" s="231"/>
      <c r="AK327" s="230"/>
      <c r="AL327" s="230"/>
      <c r="AM327" s="230"/>
      <c r="AN327" s="230"/>
    </row>
    <row r="328" spans="1:40" s="221" customFormat="1" hidden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 s="230"/>
      <c r="AC328" s="230"/>
      <c r="AD328" s="230"/>
      <c r="AE328" s="230"/>
      <c r="AF328" s="230"/>
      <c r="AG328" s="230"/>
      <c r="AH328" s="230"/>
      <c r="AI328" s="231"/>
      <c r="AJ328" s="231"/>
      <c r="AK328" s="230"/>
      <c r="AL328" s="230"/>
      <c r="AM328" s="230"/>
      <c r="AN328" s="230"/>
    </row>
    <row r="329" spans="1:40" s="221" customFormat="1" hidden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 s="230"/>
      <c r="AC329" s="230"/>
      <c r="AD329" s="230"/>
      <c r="AE329" s="230"/>
      <c r="AF329" s="230"/>
      <c r="AG329" s="230"/>
      <c r="AH329" s="230"/>
      <c r="AI329" s="231"/>
      <c r="AJ329" s="231"/>
      <c r="AK329" s="230"/>
      <c r="AL329" s="230"/>
      <c r="AM329" s="230"/>
      <c r="AN329" s="230"/>
    </row>
    <row r="330" spans="1:40" s="221" customFormat="1" hidden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 s="230"/>
      <c r="AC330" s="230"/>
      <c r="AD330" s="230"/>
      <c r="AE330" s="230"/>
      <c r="AF330" s="230"/>
      <c r="AG330" s="230"/>
      <c r="AH330" s="230"/>
      <c r="AI330" s="231"/>
      <c r="AJ330" s="231"/>
      <c r="AK330" s="230"/>
      <c r="AL330" s="230"/>
      <c r="AM330" s="230"/>
      <c r="AN330" s="230"/>
    </row>
    <row r="331" spans="1:40" s="221" customFormat="1" hidden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 s="230"/>
      <c r="AC331" s="230"/>
      <c r="AD331" s="230"/>
      <c r="AE331" s="230"/>
      <c r="AF331" s="230"/>
      <c r="AG331" s="230"/>
      <c r="AH331" s="230"/>
      <c r="AI331" s="231"/>
      <c r="AJ331" s="231"/>
      <c r="AK331" s="230"/>
      <c r="AL331" s="230"/>
      <c r="AM331" s="230"/>
      <c r="AN331" s="230"/>
    </row>
    <row r="332" spans="1:40" s="221" customFormat="1" hidden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 s="230"/>
      <c r="AC332" s="230"/>
      <c r="AD332" s="230"/>
      <c r="AE332" s="230"/>
      <c r="AF332" s="230"/>
      <c r="AG332" s="230"/>
      <c r="AH332" s="230"/>
      <c r="AI332" s="231"/>
      <c r="AJ332" s="231"/>
      <c r="AK332" s="230"/>
      <c r="AL332" s="230"/>
      <c r="AM332" s="230"/>
      <c r="AN332" s="230"/>
    </row>
    <row r="333" spans="1:40" s="221" customFormat="1" hidden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 s="230"/>
      <c r="AC333" s="230"/>
      <c r="AD333" s="230"/>
      <c r="AE333" s="230"/>
      <c r="AF333" s="230"/>
      <c r="AG333" s="230"/>
      <c r="AH333" s="230"/>
      <c r="AI333" s="231"/>
      <c r="AJ333" s="231"/>
      <c r="AK333" s="230"/>
      <c r="AL333" s="230"/>
      <c r="AM333" s="230"/>
      <c r="AN333" s="230"/>
    </row>
    <row r="334" spans="1:40" s="221" customFormat="1" hidden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 s="230"/>
      <c r="AC334" s="230"/>
      <c r="AD334" s="230"/>
      <c r="AE334" s="230"/>
      <c r="AF334" s="230"/>
      <c r="AG334" s="230"/>
      <c r="AH334" s="230"/>
      <c r="AI334" s="231"/>
      <c r="AJ334" s="231"/>
      <c r="AK334" s="230"/>
      <c r="AL334" s="230"/>
      <c r="AM334" s="230"/>
      <c r="AN334" s="230"/>
    </row>
    <row r="335" spans="1:40" s="221" customFormat="1" hidden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 s="230"/>
      <c r="AC335" s="230"/>
      <c r="AD335" s="230"/>
      <c r="AE335" s="230"/>
      <c r="AF335" s="230"/>
      <c r="AG335" s="230"/>
      <c r="AH335" s="230"/>
      <c r="AI335" s="231"/>
      <c r="AJ335" s="231"/>
      <c r="AK335" s="230"/>
      <c r="AL335" s="230"/>
      <c r="AM335" s="230"/>
      <c r="AN335" s="230"/>
    </row>
    <row r="336" spans="1:40" s="221" customFormat="1" hidden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 s="230"/>
      <c r="AC336" s="230"/>
      <c r="AD336" s="230"/>
      <c r="AE336" s="230"/>
      <c r="AF336" s="230"/>
      <c r="AG336" s="230"/>
      <c r="AH336" s="230"/>
      <c r="AI336" s="231"/>
      <c r="AJ336" s="231"/>
      <c r="AK336" s="230"/>
      <c r="AL336" s="230"/>
      <c r="AM336" s="230"/>
      <c r="AN336" s="230"/>
    </row>
    <row r="337" spans="1:40" s="221" customFormat="1" hidden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 s="230"/>
      <c r="AC337" s="230"/>
      <c r="AD337" s="230"/>
      <c r="AE337" s="230"/>
      <c r="AF337" s="230"/>
      <c r="AG337" s="230"/>
      <c r="AH337" s="230"/>
      <c r="AI337" s="231"/>
      <c r="AJ337" s="231"/>
      <c r="AK337" s="230"/>
      <c r="AL337" s="230"/>
      <c r="AM337" s="230"/>
      <c r="AN337" s="230"/>
    </row>
    <row r="338" spans="1:40" s="221" customFormat="1" hidden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 s="230"/>
      <c r="AC338" s="230"/>
      <c r="AD338" s="230"/>
      <c r="AE338" s="230"/>
      <c r="AF338" s="230"/>
      <c r="AG338" s="230"/>
      <c r="AH338" s="230"/>
      <c r="AI338" s="231"/>
      <c r="AJ338" s="231"/>
      <c r="AK338" s="230"/>
      <c r="AL338" s="230"/>
      <c r="AM338" s="230"/>
      <c r="AN338" s="230"/>
    </row>
    <row r="339" spans="1:40" s="221" customFormat="1" hidden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 s="230"/>
      <c r="AC339" s="230"/>
      <c r="AD339" s="230"/>
      <c r="AE339" s="230"/>
      <c r="AF339" s="230"/>
      <c r="AG339" s="230"/>
      <c r="AH339" s="230"/>
      <c r="AI339" s="231"/>
      <c r="AJ339" s="231"/>
      <c r="AK339" s="230"/>
      <c r="AL339" s="230"/>
      <c r="AM339" s="230"/>
      <c r="AN339" s="230"/>
    </row>
    <row r="340" spans="1:40" s="221" customFormat="1" hidden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 s="230"/>
      <c r="AC340" s="230"/>
      <c r="AD340" s="230"/>
      <c r="AE340" s="230"/>
      <c r="AF340" s="230"/>
      <c r="AG340" s="230"/>
      <c r="AH340" s="230"/>
      <c r="AI340" s="231"/>
      <c r="AJ340" s="231"/>
      <c r="AK340" s="230"/>
      <c r="AL340" s="230"/>
      <c r="AM340" s="230"/>
      <c r="AN340" s="230"/>
    </row>
    <row r="341" spans="1:40" s="221" customFormat="1" hidden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 s="230"/>
      <c r="AC341" s="230"/>
      <c r="AD341" s="230"/>
      <c r="AE341" s="230"/>
      <c r="AF341" s="230"/>
      <c r="AG341" s="230"/>
      <c r="AH341" s="230"/>
      <c r="AI341" s="231"/>
      <c r="AJ341" s="231"/>
      <c r="AK341" s="230"/>
      <c r="AL341" s="230"/>
      <c r="AM341" s="230"/>
      <c r="AN341" s="230"/>
    </row>
    <row r="342" spans="1:40" s="221" customFormat="1" hidden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 s="230"/>
      <c r="AC342" s="230"/>
      <c r="AD342" s="230"/>
      <c r="AE342" s="230"/>
      <c r="AF342" s="230"/>
      <c r="AG342" s="230"/>
      <c r="AH342" s="230"/>
      <c r="AI342" s="231"/>
      <c r="AJ342" s="231"/>
      <c r="AK342" s="230"/>
      <c r="AL342" s="230"/>
      <c r="AM342" s="230"/>
      <c r="AN342" s="230"/>
    </row>
    <row r="343" spans="1:40" s="221" customFormat="1" hidden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 s="230"/>
      <c r="AC343" s="230"/>
      <c r="AD343" s="230"/>
      <c r="AE343" s="230"/>
      <c r="AF343" s="230"/>
      <c r="AG343" s="230"/>
      <c r="AH343" s="230"/>
      <c r="AI343" s="231"/>
      <c r="AJ343" s="231"/>
      <c r="AK343" s="230"/>
      <c r="AL343" s="230"/>
      <c r="AM343" s="230"/>
      <c r="AN343" s="230"/>
    </row>
    <row r="344" spans="1:40" s="221" customFormat="1" hidden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 s="230"/>
      <c r="AC344" s="230"/>
      <c r="AD344" s="230"/>
      <c r="AE344" s="230"/>
      <c r="AF344" s="230"/>
      <c r="AG344" s="230"/>
      <c r="AH344" s="230"/>
      <c r="AI344" s="231"/>
      <c r="AJ344" s="231"/>
      <c r="AK344" s="230"/>
      <c r="AL344" s="230"/>
      <c r="AM344" s="230"/>
      <c r="AN344" s="230"/>
    </row>
    <row r="345" spans="1:40" s="221" customFormat="1" hidden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 s="230"/>
      <c r="AC345" s="230"/>
      <c r="AD345" s="230"/>
      <c r="AE345" s="230"/>
      <c r="AF345" s="230"/>
      <c r="AG345" s="230"/>
      <c r="AH345" s="230"/>
      <c r="AI345" s="231"/>
      <c r="AJ345" s="231"/>
      <c r="AK345" s="230"/>
      <c r="AL345" s="230"/>
      <c r="AM345" s="230"/>
      <c r="AN345" s="230"/>
    </row>
    <row r="346" spans="1:40" s="221" customFormat="1" hidden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 s="230"/>
      <c r="AC346" s="230"/>
      <c r="AD346" s="230"/>
      <c r="AE346" s="230"/>
      <c r="AF346" s="230"/>
      <c r="AG346" s="230"/>
      <c r="AH346" s="230"/>
      <c r="AI346" s="231"/>
      <c r="AJ346" s="231"/>
      <c r="AK346" s="230"/>
      <c r="AL346" s="230"/>
      <c r="AM346" s="230"/>
      <c r="AN346" s="230"/>
    </row>
    <row r="347" spans="1:40" s="221" customFormat="1" hidden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 s="230"/>
      <c r="AC347" s="230"/>
      <c r="AD347" s="230"/>
      <c r="AE347" s="230"/>
      <c r="AF347" s="230"/>
      <c r="AG347" s="230"/>
      <c r="AH347" s="230"/>
      <c r="AI347" s="231"/>
      <c r="AJ347" s="231"/>
      <c r="AK347" s="230"/>
      <c r="AL347" s="230"/>
      <c r="AM347" s="230"/>
      <c r="AN347" s="230"/>
    </row>
    <row r="348" spans="1:40" s="221" customFormat="1" hidden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 s="230"/>
      <c r="AC348" s="230"/>
      <c r="AD348" s="230"/>
      <c r="AE348" s="230"/>
      <c r="AF348" s="230"/>
      <c r="AG348" s="230"/>
      <c r="AH348" s="230"/>
      <c r="AI348" s="231"/>
      <c r="AJ348" s="231"/>
      <c r="AK348" s="230"/>
      <c r="AL348" s="230"/>
      <c r="AM348" s="230"/>
      <c r="AN348" s="230"/>
    </row>
    <row r="349" spans="1:40" s="221" customFormat="1" hidden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  <c r="AD349" s="230"/>
      <c r="AE349" s="230"/>
      <c r="AF349" s="230"/>
      <c r="AG349" s="230"/>
      <c r="AH349" s="230"/>
      <c r="AI349" s="231"/>
      <c r="AJ349" s="231"/>
      <c r="AK349" s="230"/>
      <c r="AL349" s="230"/>
      <c r="AM349" s="230"/>
      <c r="AN349" s="230"/>
    </row>
    <row r="350" spans="1:40" s="221" customFormat="1" hidden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 s="230"/>
      <c r="AC350" s="230"/>
      <c r="AD350" s="230"/>
      <c r="AE350" s="230"/>
      <c r="AF350" s="230"/>
      <c r="AG350" s="230"/>
      <c r="AH350" s="230"/>
      <c r="AI350" s="231"/>
      <c r="AJ350" s="231"/>
      <c r="AK350" s="230"/>
      <c r="AL350" s="230"/>
      <c r="AM350" s="230"/>
      <c r="AN350" s="230"/>
    </row>
    <row r="351" spans="1:40" s="221" customFormat="1" hidden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  <c r="AD351" s="230"/>
      <c r="AE351" s="230"/>
      <c r="AF351" s="230"/>
      <c r="AG351" s="230"/>
      <c r="AH351" s="230"/>
      <c r="AI351" s="231"/>
      <c r="AJ351" s="231"/>
      <c r="AK351" s="230"/>
      <c r="AL351" s="230"/>
      <c r="AM351" s="230"/>
      <c r="AN351" s="230"/>
    </row>
    <row r="352" spans="1:40" s="221" customFormat="1" hidden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 s="230"/>
      <c r="AC352" s="230"/>
      <c r="AD352" s="230"/>
      <c r="AE352" s="230"/>
      <c r="AF352" s="230"/>
      <c r="AG352" s="230"/>
      <c r="AH352" s="230"/>
      <c r="AI352" s="231"/>
      <c r="AJ352" s="231"/>
      <c r="AK352" s="230"/>
      <c r="AL352" s="230"/>
      <c r="AM352" s="230"/>
      <c r="AN352" s="230"/>
    </row>
    <row r="353" spans="1:40" s="221" customFormat="1" hidden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 s="230"/>
      <c r="AC353" s="230"/>
      <c r="AD353" s="230"/>
      <c r="AE353" s="230"/>
      <c r="AF353" s="230"/>
      <c r="AG353" s="230"/>
      <c r="AH353" s="230"/>
      <c r="AI353" s="231"/>
      <c r="AJ353" s="231"/>
      <c r="AK353" s="230"/>
      <c r="AL353" s="230"/>
      <c r="AM353" s="230"/>
      <c r="AN353" s="230"/>
    </row>
    <row r="354" spans="1:40" s="221" customFormat="1" hidden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 s="230"/>
      <c r="AC354" s="230"/>
      <c r="AD354" s="230"/>
      <c r="AE354" s="230"/>
      <c r="AF354" s="230"/>
      <c r="AG354" s="230"/>
      <c r="AH354" s="230"/>
      <c r="AI354" s="231"/>
      <c r="AJ354" s="231"/>
      <c r="AK354" s="230"/>
      <c r="AL354" s="230"/>
      <c r="AM354" s="230"/>
      <c r="AN354" s="230"/>
    </row>
    <row r="355" spans="1:40" s="221" customFormat="1" hidden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 s="230"/>
      <c r="AC355" s="230"/>
      <c r="AD355" s="230"/>
      <c r="AE355" s="230"/>
      <c r="AF355" s="230"/>
      <c r="AG355" s="230"/>
      <c r="AH355" s="230"/>
      <c r="AI355" s="231"/>
      <c r="AJ355" s="231"/>
      <c r="AK355" s="230"/>
      <c r="AL355" s="230"/>
      <c r="AM355" s="230"/>
      <c r="AN355" s="230"/>
    </row>
    <row r="356" spans="1:40" s="221" customFormat="1" hidden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 s="230"/>
      <c r="AC356" s="230"/>
      <c r="AD356" s="230"/>
      <c r="AE356" s="230"/>
      <c r="AF356" s="230"/>
      <c r="AG356" s="230"/>
      <c r="AH356" s="230"/>
      <c r="AI356" s="231"/>
      <c r="AJ356" s="231"/>
      <c r="AK356" s="230"/>
      <c r="AL356" s="230"/>
      <c r="AM356" s="230"/>
      <c r="AN356" s="230"/>
    </row>
    <row r="357" spans="1:40" s="221" customFormat="1" hidden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  <c r="AE357" s="230"/>
      <c r="AF357" s="230"/>
      <c r="AG357" s="230"/>
      <c r="AH357" s="230"/>
      <c r="AI357" s="231"/>
      <c r="AJ357" s="231"/>
      <c r="AK357" s="230"/>
      <c r="AL357" s="230"/>
      <c r="AM357" s="230"/>
      <c r="AN357" s="230"/>
    </row>
    <row r="358" spans="1:40" s="221" customFormat="1" hidden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 s="230"/>
      <c r="AC358" s="230"/>
      <c r="AD358" s="230"/>
      <c r="AE358" s="230"/>
      <c r="AF358" s="230"/>
      <c r="AG358" s="230"/>
      <c r="AH358" s="230"/>
      <c r="AI358" s="231"/>
      <c r="AJ358" s="231"/>
      <c r="AK358" s="230"/>
      <c r="AL358" s="230"/>
      <c r="AM358" s="230"/>
      <c r="AN358" s="230"/>
    </row>
    <row r="359" spans="1:40" s="221" customFormat="1" hidden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 s="230"/>
      <c r="AC359" s="230"/>
      <c r="AD359" s="230"/>
      <c r="AE359" s="230"/>
      <c r="AF359" s="230"/>
      <c r="AG359" s="230"/>
      <c r="AH359" s="230"/>
      <c r="AI359" s="231"/>
      <c r="AJ359" s="231"/>
      <c r="AK359" s="230"/>
      <c r="AL359" s="230"/>
      <c r="AM359" s="230"/>
      <c r="AN359" s="230"/>
    </row>
    <row r="360" spans="1:40" s="221" customFormat="1" hidden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 s="230"/>
      <c r="AC360" s="230"/>
      <c r="AD360" s="230"/>
      <c r="AE360" s="230"/>
      <c r="AF360" s="230"/>
      <c r="AG360" s="230"/>
      <c r="AH360" s="230"/>
      <c r="AI360" s="231"/>
      <c r="AJ360" s="231"/>
      <c r="AK360" s="230"/>
      <c r="AL360" s="230"/>
      <c r="AM360" s="230"/>
      <c r="AN360" s="230"/>
    </row>
    <row r="361" spans="1:40" s="221" customFormat="1" hidden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 s="230"/>
      <c r="AC361" s="230"/>
      <c r="AD361" s="230"/>
      <c r="AE361" s="230"/>
      <c r="AF361" s="230"/>
      <c r="AG361" s="230"/>
      <c r="AH361" s="230"/>
      <c r="AI361" s="231"/>
      <c r="AJ361" s="231"/>
      <c r="AK361" s="230"/>
      <c r="AL361" s="230"/>
      <c r="AM361" s="230"/>
      <c r="AN361" s="230"/>
    </row>
    <row r="362" spans="1:40" s="221" customFormat="1" hidden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 s="230"/>
      <c r="AC362" s="230"/>
      <c r="AD362" s="230"/>
      <c r="AE362" s="230"/>
      <c r="AF362" s="230"/>
      <c r="AG362" s="230"/>
      <c r="AH362" s="230"/>
      <c r="AI362" s="231"/>
      <c r="AJ362" s="231"/>
      <c r="AK362" s="230"/>
      <c r="AL362" s="230"/>
      <c r="AM362" s="230"/>
      <c r="AN362" s="230"/>
    </row>
    <row r="363" spans="1:40" s="221" customFormat="1" hidden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 s="230"/>
      <c r="AC363" s="230"/>
      <c r="AD363" s="230"/>
      <c r="AE363" s="230"/>
      <c r="AF363" s="230"/>
      <c r="AG363" s="230"/>
      <c r="AH363" s="230"/>
      <c r="AI363" s="231"/>
      <c r="AJ363" s="231"/>
      <c r="AK363" s="230"/>
      <c r="AL363" s="230"/>
      <c r="AM363" s="230"/>
      <c r="AN363" s="230"/>
    </row>
    <row r="364" spans="1:40" s="221" customFormat="1" hidden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 s="230"/>
      <c r="AC364" s="230"/>
      <c r="AD364" s="230"/>
      <c r="AE364" s="230"/>
      <c r="AF364" s="230"/>
      <c r="AG364" s="230"/>
      <c r="AH364" s="230"/>
      <c r="AI364" s="231"/>
      <c r="AJ364" s="231"/>
      <c r="AK364" s="230"/>
      <c r="AL364" s="230"/>
      <c r="AM364" s="230"/>
      <c r="AN364" s="230"/>
    </row>
    <row r="365" spans="1:40" s="221" customFormat="1" hidden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 s="230"/>
      <c r="AC365" s="230"/>
      <c r="AD365" s="230"/>
      <c r="AE365" s="230"/>
      <c r="AF365" s="230"/>
      <c r="AG365" s="230"/>
      <c r="AH365" s="230"/>
      <c r="AI365" s="231"/>
      <c r="AJ365" s="231"/>
      <c r="AK365" s="230"/>
      <c r="AL365" s="230"/>
      <c r="AM365" s="230"/>
      <c r="AN365" s="230"/>
    </row>
    <row r="366" spans="1:40" s="221" customFormat="1" hidden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 s="230"/>
      <c r="AC366" s="230"/>
      <c r="AD366" s="230"/>
      <c r="AE366" s="230"/>
      <c r="AF366" s="230"/>
      <c r="AG366" s="230"/>
      <c r="AH366" s="230"/>
      <c r="AI366" s="231"/>
      <c r="AJ366" s="231"/>
      <c r="AK366" s="230"/>
      <c r="AL366" s="230"/>
      <c r="AM366" s="230"/>
      <c r="AN366" s="230"/>
    </row>
    <row r="367" spans="1:40" s="221" customFormat="1" hidden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 s="230"/>
      <c r="AC367" s="230"/>
      <c r="AD367" s="230"/>
      <c r="AE367" s="230"/>
      <c r="AF367" s="230"/>
      <c r="AG367" s="230"/>
      <c r="AH367" s="230"/>
      <c r="AI367" s="231"/>
      <c r="AJ367" s="231"/>
      <c r="AK367" s="230"/>
      <c r="AL367" s="230"/>
      <c r="AM367" s="230"/>
      <c r="AN367" s="230"/>
    </row>
    <row r="368" spans="1:40" s="221" customFormat="1" hidden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 s="230"/>
      <c r="AC368" s="230"/>
      <c r="AD368" s="230"/>
      <c r="AE368" s="230"/>
      <c r="AF368" s="230"/>
      <c r="AG368" s="230"/>
      <c r="AH368" s="230"/>
      <c r="AI368" s="231"/>
      <c r="AJ368" s="231"/>
      <c r="AK368" s="230"/>
      <c r="AL368" s="230"/>
      <c r="AM368" s="230"/>
      <c r="AN368" s="230"/>
    </row>
    <row r="369" spans="1:40" s="221" customFormat="1" hidden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 s="230"/>
      <c r="AC369" s="230"/>
      <c r="AD369" s="230"/>
      <c r="AE369" s="230"/>
      <c r="AF369" s="230"/>
      <c r="AG369" s="230"/>
      <c r="AH369" s="230"/>
      <c r="AI369" s="231"/>
      <c r="AJ369" s="231"/>
      <c r="AK369" s="230"/>
      <c r="AL369" s="230"/>
      <c r="AM369" s="230"/>
      <c r="AN369" s="230"/>
    </row>
    <row r="370" spans="1:40" s="221" customFormat="1" hidden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 s="230"/>
      <c r="AC370" s="230"/>
      <c r="AD370" s="230"/>
      <c r="AE370" s="230"/>
      <c r="AF370" s="230"/>
      <c r="AG370" s="230"/>
      <c r="AH370" s="230"/>
      <c r="AI370" s="231"/>
      <c r="AJ370" s="231"/>
      <c r="AK370" s="230"/>
      <c r="AL370" s="230"/>
      <c r="AM370" s="230"/>
      <c r="AN370" s="230"/>
    </row>
    <row r="371" spans="1:40" s="221" customFormat="1" hidden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 s="230"/>
      <c r="AC371" s="230"/>
      <c r="AD371" s="230"/>
      <c r="AE371" s="230"/>
      <c r="AF371" s="230"/>
      <c r="AG371" s="230"/>
      <c r="AH371" s="230"/>
      <c r="AI371" s="231"/>
      <c r="AJ371" s="231"/>
      <c r="AK371" s="230"/>
      <c r="AL371" s="230"/>
      <c r="AM371" s="230"/>
      <c r="AN371" s="230"/>
    </row>
    <row r="372" spans="1:40" s="221" customFormat="1" hidden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 s="230"/>
      <c r="AC372" s="230"/>
      <c r="AD372" s="230"/>
      <c r="AE372" s="230"/>
      <c r="AF372" s="230"/>
      <c r="AG372" s="230"/>
      <c r="AH372" s="230"/>
      <c r="AI372" s="231"/>
      <c r="AJ372" s="231"/>
      <c r="AK372" s="230"/>
      <c r="AL372" s="230"/>
      <c r="AM372" s="230"/>
      <c r="AN372" s="230"/>
    </row>
    <row r="373" spans="1:40" s="221" customFormat="1" hidden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 s="230"/>
      <c r="AC373" s="230"/>
      <c r="AD373" s="230"/>
      <c r="AE373" s="230"/>
      <c r="AF373" s="230"/>
      <c r="AG373" s="230"/>
      <c r="AH373" s="230"/>
      <c r="AI373" s="231"/>
      <c r="AJ373" s="231"/>
      <c r="AK373" s="230"/>
      <c r="AL373" s="230"/>
      <c r="AM373" s="230"/>
      <c r="AN373" s="230"/>
    </row>
    <row r="374" spans="1:40" s="221" customFormat="1" hidden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 s="230"/>
      <c r="AC374" s="230"/>
      <c r="AD374" s="230"/>
      <c r="AE374" s="230"/>
      <c r="AF374" s="230"/>
      <c r="AG374" s="230"/>
      <c r="AH374" s="230"/>
      <c r="AI374" s="231"/>
      <c r="AJ374" s="231"/>
      <c r="AK374" s="230"/>
      <c r="AL374" s="230"/>
      <c r="AM374" s="230"/>
      <c r="AN374" s="230"/>
    </row>
    <row r="375" spans="1:40" s="221" customFormat="1" hidden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 s="230"/>
      <c r="AC375" s="230"/>
      <c r="AD375" s="230"/>
      <c r="AE375" s="230"/>
      <c r="AF375" s="230"/>
      <c r="AG375" s="230"/>
      <c r="AH375" s="230"/>
      <c r="AI375" s="231"/>
      <c r="AJ375" s="231"/>
      <c r="AK375" s="230"/>
      <c r="AL375" s="230"/>
      <c r="AM375" s="230"/>
      <c r="AN375" s="230"/>
    </row>
    <row r="376" spans="1:40" s="221" customFormat="1" hidden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 s="230"/>
      <c r="AC376" s="230"/>
      <c r="AD376" s="230"/>
      <c r="AE376" s="230"/>
      <c r="AF376" s="230"/>
      <c r="AG376" s="230"/>
      <c r="AH376" s="230"/>
      <c r="AI376" s="231"/>
      <c r="AJ376" s="231"/>
      <c r="AK376" s="230"/>
      <c r="AL376" s="230"/>
      <c r="AM376" s="230"/>
      <c r="AN376" s="230"/>
    </row>
    <row r="377" spans="1:40" s="221" customFormat="1" hidden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 s="230"/>
      <c r="AC377" s="230"/>
      <c r="AD377" s="230"/>
      <c r="AE377" s="230"/>
      <c r="AF377" s="230"/>
      <c r="AG377" s="230"/>
      <c r="AH377" s="230"/>
      <c r="AI377" s="231"/>
      <c r="AJ377" s="231"/>
      <c r="AK377" s="230"/>
      <c r="AL377" s="230"/>
      <c r="AM377" s="230"/>
      <c r="AN377" s="230"/>
    </row>
    <row r="378" spans="1:40" s="221" customFormat="1" hidden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 s="230"/>
      <c r="AC378" s="230"/>
      <c r="AD378" s="230"/>
      <c r="AE378" s="230"/>
      <c r="AF378" s="230"/>
      <c r="AG378" s="230"/>
      <c r="AH378" s="230"/>
      <c r="AI378" s="231"/>
      <c r="AJ378" s="231"/>
      <c r="AK378" s="230"/>
      <c r="AL378" s="230"/>
      <c r="AM378" s="230"/>
      <c r="AN378" s="230"/>
    </row>
    <row r="379" spans="1:40" s="221" customFormat="1" hidden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 s="230"/>
      <c r="AC379" s="230"/>
      <c r="AD379" s="230"/>
      <c r="AE379" s="230"/>
      <c r="AF379" s="230"/>
      <c r="AG379" s="230"/>
      <c r="AH379" s="230"/>
      <c r="AI379" s="231"/>
      <c r="AJ379" s="231"/>
      <c r="AK379" s="230"/>
      <c r="AL379" s="230"/>
      <c r="AM379" s="230"/>
      <c r="AN379" s="230"/>
    </row>
    <row r="380" spans="1:40" s="221" customFormat="1" hidden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 s="230"/>
      <c r="AC380" s="230"/>
      <c r="AD380" s="230"/>
      <c r="AE380" s="230"/>
      <c r="AF380" s="230"/>
      <c r="AG380" s="230"/>
      <c r="AH380" s="230"/>
      <c r="AI380" s="231"/>
      <c r="AJ380" s="231"/>
      <c r="AK380" s="230"/>
      <c r="AL380" s="230"/>
      <c r="AM380" s="230"/>
      <c r="AN380" s="230"/>
    </row>
    <row r="381" spans="1:40" s="221" customFormat="1" hidden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 s="230"/>
      <c r="AC381" s="230"/>
      <c r="AD381" s="230"/>
      <c r="AE381" s="230"/>
      <c r="AF381" s="230"/>
      <c r="AG381" s="230"/>
      <c r="AH381" s="230"/>
      <c r="AI381" s="231"/>
      <c r="AJ381" s="231"/>
      <c r="AK381" s="230"/>
      <c r="AL381" s="230"/>
      <c r="AM381" s="230"/>
      <c r="AN381" s="230"/>
    </row>
    <row r="382" spans="1:40" s="221" customFormat="1" hidden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 s="230"/>
      <c r="AC382" s="230"/>
      <c r="AD382" s="230"/>
      <c r="AE382" s="230"/>
      <c r="AF382" s="230"/>
      <c r="AG382" s="230"/>
      <c r="AH382" s="230"/>
      <c r="AI382" s="231"/>
      <c r="AJ382" s="231"/>
      <c r="AK382" s="230"/>
      <c r="AL382" s="230"/>
      <c r="AM382" s="230"/>
      <c r="AN382" s="230"/>
    </row>
    <row r="383" spans="1:40" s="221" customFormat="1" hidden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 s="230"/>
      <c r="AC383" s="230"/>
      <c r="AD383" s="230"/>
      <c r="AE383" s="230"/>
      <c r="AF383" s="230"/>
      <c r="AG383" s="230"/>
      <c r="AH383" s="230"/>
      <c r="AI383" s="231"/>
      <c r="AJ383" s="231"/>
      <c r="AK383" s="230"/>
      <c r="AL383" s="230"/>
      <c r="AM383" s="230"/>
      <c r="AN383" s="230"/>
    </row>
    <row r="384" spans="1:40" s="221" customFormat="1" hidden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 s="230"/>
      <c r="AC384" s="230"/>
      <c r="AD384" s="230"/>
      <c r="AE384" s="230"/>
      <c r="AF384" s="230"/>
      <c r="AG384" s="230"/>
      <c r="AH384" s="230"/>
      <c r="AI384" s="231"/>
      <c r="AJ384" s="231"/>
      <c r="AK384" s="230"/>
      <c r="AL384" s="230"/>
      <c r="AM384" s="230"/>
      <c r="AN384" s="230"/>
    </row>
    <row r="385" spans="1:40" s="221" customFormat="1" hidden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 s="230"/>
      <c r="AC385" s="230"/>
      <c r="AD385" s="230"/>
      <c r="AE385" s="230"/>
      <c r="AF385" s="230"/>
      <c r="AG385" s="230"/>
      <c r="AH385" s="230"/>
      <c r="AI385" s="231"/>
      <c r="AJ385" s="231"/>
      <c r="AK385" s="230"/>
      <c r="AL385" s="230"/>
      <c r="AM385" s="230"/>
      <c r="AN385" s="230"/>
    </row>
    <row r="386" spans="1:40" s="221" customFormat="1" hidden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 s="230"/>
      <c r="AC386" s="230"/>
      <c r="AD386" s="230"/>
      <c r="AE386" s="230"/>
      <c r="AF386" s="230"/>
      <c r="AG386" s="230"/>
      <c r="AH386" s="230"/>
      <c r="AI386" s="231"/>
      <c r="AJ386" s="231"/>
      <c r="AK386" s="230"/>
      <c r="AL386" s="230"/>
      <c r="AM386" s="230"/>
      <c r="AN386" s="230"/>
    </row>
    <row r="387" spans="1:40" s="221" customFormat="1" hidden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 s="230"/>
      <c r="AC387" s="230"/>
      <c r="AD387" s="230"/>
      <c r="AE387" s="230"/>
      <c r="AF387" s="230"/>
      <c r="AG387" s="230"/>
      <c r="AH387" s="230"/>
      <c r="AI387" s="231"/>
      <c r="AJ387" s="231"/>
      <c r="AK387" s="230"/>
      <c r="AL387" s="230"/>
      <c r="AM387" s="230"/>
      <c r="AN387" s="230"/>
    </row>
    <row r="388" spans="1:40" s="221" customFormat="1" hidden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  <c r="AD388" s="230"/>
      <c r="AE388" s="230"/>
      <c r="AF388" s="230"/>
      <c r="AG388" s="230"/>
      <c r="AH388" s="230"/>
      <c r="AI388" s="231"/>
      <c r="AJ388" s="231"/>
      <c r="AK388" s="230"/>
      <c r="AL388" s="230"/>
      <c r="AM388" s="230"/>
      <c r="AN388" s="230"/>
    </row>
    <row r="389" spans="1:40" s="221" customFormat="1" hidden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 s="230"/>
      <c r="AC389" s="230"/>
      <c r="AD389" s="230"/>
      <c r="AE389" s="230"/>
      <c r="AF389" s="230"/>
      <c r="AG389" s="230"/>
      <c r="AH389" s="230"/>
      <c r="AI389" s="231"/>
      <c r="AJ389" s="231"/>
      <c r="AK389" s="230"/>
      <c r="AL389" s="230"/>
      <c r="AM389" s="230"/>
      <c r="AN389" s="230"/>
    </row>
    <row r="390" spans="1:40" s="221" customFormat="1" hidden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  <c r="AD390" s="230"/>
      <c r="AE390" s="230"/>
      <c r="AF390" s="230"/>
      <c r="AG390" s="230"/>
      <c r="AH390" s="230"/>
      <c r="AI390" s="231"/>
      <c r="AJ390" s="231"/>
      <c r="AK390" s="230"/>
      <c r="AL390" s="230"/>
      <c r="AM390" s="230"/>
      <c r="AN390" s="230"/>
    </row>
    <row r="391" spans="1:40" s="221" customFormat="1" hidden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 s="230"/>
      <c r="AC391" s="230"/>
      <c r="AD391" s="230"/>
      <c r="AE391" s="230"/>
      <c r="AF391" s="230"/>
      <c r="AG391" s="230"/>
      <c r="AH391" s="230"/>
      <c r="AI391" s="231"/>
      <c r="AJ391" s="231"/>
      <c r="AK391" s="230"/>
      <c r="AL391" s="230"/>
      <c r="AM391" s="230"/>
      <c r="AN391" s="230"/>
    </row>
    <row r="392" spans="1:40" s="221" customFormat="1" hidden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 s="230"/>
      <c r="AC392" s="230"/>
      <c r="AD392" s="230"/>
      <c r="AE392" s="230"/>
      <c r="AF392" s="230"/>
      <c r="AG392" s="230"/>
      <c r="AH392" s="230"/>
      <c r="AI392" s="231"/>
      <c r="AJ392" s="231"/>
      <c r="AK392" s="230"/>
      <c r="AL392" s="230"/>
      <c r="AM392" s="230"/>
      <c r="AN392" s="230"/>
    </row>
    <row r="393" spans="1:40" s="221" customFormat="1" hidden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 s="230"/>
      <c r="AC393" s="230"/>
      <c r="AD393" s="230"/>
      <c r="AE393" s="230"/>
      <c r="AF393" s="230"/>
      <c r="AG393" s="230"/>
      <c r="AH393" s="230"/>
      <c r="AI393" s="231"/>
      <c r="AJ393" s="231"/>
      <c r="AK393" s="230"/>
      <c r="AL393" s="230"/>
      <c r="AM393" s="230"/>
      <c r="AN393" s="230"/>
    </row>
    <row r="394" spans="1:40" s="221" customFormat="1" hidden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 s="230"/>
      <c r="AC394" s="230"/>
      <c r="AD394" s="230"/>
      <c r="AE394" s="230"/>
      <c r="AF394" s="230"/>
      <c r="AG394" s="230"/>
      <c r="AH394" s="230"/>
      <c r="AI394" s="231"/>
      <c r="AJ394" s="231"/>
      <c r="AK394" s="230"/>
      <c r="AL394" s="230"/>
      <c r="AM394" s="230"/>
      <c r="AN394" s="230"/>
    </row>
    <row r="395" spans="1:40" s="221" customFormat="1" hidden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 s="230"/>
      <c r="AC395" s="230"/>
      <c r="AD395" s="230"/>
      <c r="AE395" s="230"/>
      <c r="AF395" s="230"/>
      <c r="AG395" s="230"/>
      <c r="AH395" s="230"/>
      <c r="AI395" s="231"/>
      <c r="AJ395" s="231"/>
      <c r="AK395" s="230"/>
      <c r="AL395" s="230"/>
      <c r="AM395" s="230"/>
      <c r="AN395" s="230"/>
    </row>
    <row r="396" spans="1:40" s="221" customFormat="1" hidden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  <c r="AD396" s="230"/>
      <c r="AE396" s="230"/>
      <c r="AF396" s="230"/>
      <c r="AG396" s="230"/>
      <c r="AH396" s="230"/>
      <c r="AI396" s="231"/>
      <c r="AJ396" s="231"/>
      <c r="AK396" s="230"/>
      <c r="AL396" s="230"/>
      <c r="AM396" s="230"/>
      <c r="AN396" s="230"/>
    </row>
    <row r="397" spans="1:40" s="221" customFormat="1" hidden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 s="230"/>
      <c r="AC397" s="230"/>
      <c r="AD397" s="230"/>
      <c r="AE397" s="230"/>
      <c r="AF397" s="230"/>
      <c r="AG397" s="230"/>
      <c r="AH397" s="230"/>
      <c r="AI397" s="231"/>
      <c r="AJ397" s="231"/>
      <c r="AK397" s="230"/>
      <c r="AL397" s="230"/>
      <c r="AM397" s="230"/>
      <c r="AN397" s="230"/>
    </row>
    <row r="398" spans="1:40" s="221" customFormat="1" hidden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 s="230"/>
      <c r="AC398" s="230"/>
      <c r="AD398" s="230"/>
      <c r="AE398" s="230"/>
      <c r="AF398" s="230"/>
      <c r="AG398" s="230"/>
      <c r="AH398" s="230"/>
      <c r="AI398" s="231"/>
      <c r="AJ398" s="231"/>
      <c r="AK398" s="230"/>
      <c r="AL398" s="230"/>
      <c r="AM398" s="230"/>
      <c r="AN398" s="230"/>
    </row>
    <row r="399" spans="1:40" s="221" customFormat="1" hidden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 s="230"/>
      <c r="AC399" s="230"/>
      <c r="AD399" s="230"/>
      <c r="AE399" s="230"/>
      <c r="AF399" s="230"/>
      <c r="AG399" s="230"/>
      <c r="AH399" s="230"/>
      <c r="AI399" s="231"/>
      <c r="AJ399" s="231"/>
      <c r="AK399" s="230"/>
      <c r="AL399" s="230"/>
      <c r="AM399" s="230"/>
      <c r="AN399" s="230"/>
    </row>
    <row r="400" spans="1:40" s="221" customFormat="1" hidden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 s="230"/>
      <c r="AC400" s="230"/>
      <c r="AD400" s="230"/>
      <c r="AE400" s="230"/>
      <c r="AF400" s="230"/>
      <c r="AG400" s="230"/>
      <c r="AH400" s="230"/>
      <c r="AI400" s="231"/>
      <c r="AJ400" s="231"/>
      <c r="AK400" s="230"/>
      <c r="AL400" s="230"/>
      <c r="AM400" s="230"/>
      <c r="AN400" s="230"/>
    </row>
    <row r="401" spans="1:40" s="221" customFormat="1" hidden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 s="230"/>
      <c r="AC401" s="230"/>
      <c r="AD401" s="230"/>
      <c r="AE401" s="230"/>
      <c r="AF401" s="230"/>
      <c r="AG401" s="230"/>
      <c r="AH401" s="230"/>
      <c r="AI401" s="231"/>
      <c r="AJ401" s="231"/>
      <c r="AK401" s="230"/>
      <c r="AL401" s="230"/>
      <c r="AM401" s="230"/>
      <c r="AN401" s="230"/>
    </row>
    <row r="402" spans="1:40" s="221" customFormat="1" hidden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 s="230"/>
      <c r="AC402" s="230"/>
      <c r="AD402" s="230"/>
      <c r="AE402" s="230"/>
      <c r="AF402" s="230"/>
      <c r="AG402" s="230"/>
      <c r="AH402" s="230"/>
      <c r="AI402" s="231"/>
      <c r="AJ402" s="231"/>
      <c r="AK402" s="230"/>
      <c r="AL402" s="230"/>
      <c r="AM402" s="230"/>
      <c r="AN402" s="230"/>
    </row>
    <row r="403" spans="1:40" s="221" customFormat="1" hidden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 s="230"/>
      <c r="AC403" s="230"/>
      <c r="AD403" s="230"/>
      <c r="AE403" s="230"/>
      <c r="AF403" s="230"/>
      <c r="AG403" s="230"/>
      <c r="AH403" s="230"/>
      <c r="AI403" s="231"/>
      <c r="AJ403" s="231"/>
      <c r="AK403" s="230"/>
      <c r="AL403" s="230"/>
      <c r="AM403" s="230"/>
      <c r="AN403" s="230"/>
    </row>
    <row r="404" spans="1:40" s="221" customFormat="1" hidden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 s="230"/>
      <c r="AC404" s="230"/>
      <c r="AD404" s="230"/>
      <c r="AE404" s="230"/>
      <c r="AF404" s="230"/>
      <c r="AG404" s="230"/>
      <c r="AH404" s="230"/>
      <c r="AI404" s="231"/>
      <c r="AJ404" s="231"/>
      <c r="AK404" s="230"/>
      <c r="AL404" s="230"/>
      <c r="AM404" s="230"/>
      <c r="AN404" s="230"/>
    </row>
    <row r="405" spans="1:40" s="221" customFormat="1" hidden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 s="230"/>
      <c r="AC405" s="230"/>
      <c r="AD405" s="230"/>
      <c r="AE405" s="230"/>
      <c r="AF405" s="230"/>
      <c r="AG405" s="230"/>
      <c r="AH405" s="230"/>
      <c r="AI405" s="231"/>
      <c r="AJ405" s="231"/>
      <c r="AK405" s="230"/>
      <c r="AL405" s="230"/>
      <c r="AM405" s="230"/>
      <c r="AN405" s="230"/>
    </row>
    <row r="406" spans="1:40" s="221" customFormat="1" hidden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 s="230"/>
      <c r="AC406" s="230"/>
      <c r="AD406" s="230"/>
      <c r="AE406" s="230"/>
      <c r="AF406" s="230"/>
      <c r="AG406" s="230"/>
      <c r="AH406" s="230"/>
      <c r="AI406" s="231"/>
      <c r="AJ406" s="231"/>
      <c r="AK406" s="230"/>
      <c r="AL406" s="230"/>
      <c r="AM406" s="230"/>
      <c r="AN406" s="230"/>
    </row>
    <row r="407" spans="1:40" s="221" customFormat="1" hidden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 s="230"/>
      <c r="AC407" s="230"/>
      <c r="AD407" s="230"/>
      <c r="AE407" s="230"/>
      <c r="AF407" s="230"/>
      <c r="AG407" s="230"/>
      <c r="AH407" s="230"/>
      <c r="AI407" s="231"/>
      <c r="AJ407" s="231"/>
      <c r="AK407" s="230"/>
      <c r="AL407" s="230"/>
      <c r="AM407" s="230"/>
      <c r="AN407" s="230"/>
    </row>
    <row r="408" spans="1:40" s="221" customFormat="1" hidden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 s="230"/>
      <c r="AC408" s="230"/>
      <c r="AD408" s="230"/>
      <c r="AE408" s="230"/>
      <c r="AF408" s="230"/>
      <c r="AG408" s="230"/>
      <c r="AH408" s="230"/>
      <c r="AI408" s="231"/>
      <c r="AJ408" s="231"/>
      <c r="AK408" s="230"/>
      <c r="AL408" s="230"/>
      <c r="AM408" s="230"/>
      <c r="AN408" s="230"/>
    </row>
    <row r="409" spans="1:40" s="221" customFormat="1" hidden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 s="230"/>
      <c r="AC409" s="230"/>
      <c r="AD409" s="230"/>
      <c r="AE409" s="230"/>
      <c r="AF409" s="230"/>
      <c r="AG409" s="230"/>
      <c r="AH409" s="230"/>
      <c r="AI409" s="231"/>
      <c r="AJ409" s="231"/>
      <c r="AK409" s="230"/>
      <c r="AL409" s="230"/>
      <c r="AM409" s="230"/>
      <c r="AN409" s="230"/>
    </row>
    <row r="410" spans="1:40" s="221" customFormat="1" hidden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 s="230"/>
      <c r="AC410" s="230"/>
      <c r="AD410" s="230"/>
      <c r="AE410" s="230"/>
      <c r="AF410" s="230"/>
      <c r="AG410" s="230"/>
      <c r="AH410" s="230"/>
      <c r="AI410" s="231"/>
      <c r="AJ410" s="231"/>
      <c r="AK410" s="230"/>
      <c r="AL410" s="230"/>
      <c r="AM410" s="230"/>
      <c r="AN410" s="230"/>
    </row>
    <row r="411" spans="1:40" s="221" customFormat="1" hidden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 s="230"/>
      <c r="AC411" s="230"/>
      <c r="AD411" s="230"/>
      <c r="AE411" s="230"/>
      <c r="AF411" s="230"/>
      <c r="AG411" s="230"/>
      <c r="AH411" s="230"/>
      <c r="AI411" s="231"/>
      <c r="AJ411" s="231"/>
      <c r="AK411" s="230"/>
      <c r="AL411" s="230"/>
      <c r="AM411" s="230"/>
      <c r="AN411" s="230"/>
    </row>
    <row r="412" spans="1:40" s="221" customFormat="1" hidden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 s="230"/>
      <c r="AC412" s="230"/>
      <c r="AD412" s="230"/>
      <c r="AE412" s="230"/>
      <c r="AF412" s="230"/>
      <c r="AG412" s="230"/>
      <c r="AH412" s="230"/>
      <c r="AI412" s="231"/>
      <c r="AJ412" s="231"/>
      <c r="AK412" s="230"/>
      <c r="AL412" s="230"/>
      <c r="AM412" s="230"/>
      <c r="AN412" s="230"/>
    </row>
    <row r="413" spans="1:40" s="221" customFormat="1" hidden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 s="230"/>
      <c r="AC413" s="230"/>
      <c r="AD413" s="230"/>
      <c r="AE413" s="230"/>
      <c r="AF413" s="230"/>
      <c r="AG413" s="230"/>
      <c r="AH413" s="230"/>
      <c r="AI413" s="231"/>
      <c r="AJ413" s="231"/>
      <c r="AK413" s="230"/>
      <c r="AL413" s="230"/>
      <c r="AM413" s="230"/>
      <c r="AN413" s="230"/>
    </row>
    <row r="414" spans="1:40" s="221" customFormat="1" hidden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 s="230"/>
      <c r="AC414" s="230"/>
      <c r="AD414" s="230"/>
      <c r="AE414" s="230"/>
      <c r="AF414" s="230"/>
      <c r="AG414" s="230"/>
      <c r="AH414" s="230"/>
      <c r="AI414" s="231"/>
      <c r="AJ414" s="231"/>
      <c r="AK414" s="230"/>
      <c r="AL414" s="230"/>
      <c r="AM414" s="230"/>
      <c r="AN414" s="230"/>
    </row>
    <row r="415" spans="1:40" s="221" customFormat="1" hidden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 s="230"/>
      <c r="AC415" s="230"/>
      <c r="AD415" s="230"/>
      <c r="AE415" s="230"/>
      <c r="AF415" s="230"/>
      <c r="AG415" s="230"/>
      <c r="AH415" s="230"/>
      <c r="AI415" s="231"/>
      <c r="AJ415" s="231"/>
      <c r="AK415" s="230"/>
      <c r="AL415" s="230"/>
      <c r="AM415" s="230"/>
      <c r="AN415" s="230"/>
    </row>
    <row r="416" spans="1:40" s="221" customFormat="1" hidden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 s="230"/>
      <c r="AC416" s="230"/>
      <c r="AD416" s="230"/>
      <c r="AE416" s="230"/>
      <c r="AF416" s="230"/>
      <c r="AG416" s="230"/>
      <c r="AH416" s="230"/>
      <c r="AI416" s="231"/>
      <c r="AJ416" s="231"/>
      <c r="AK416" s="230"/>
      <c r="AL416" s="230"/>
      <c r="AM416" s="230"/>
      <c r="AN416" s="230"/>
    </row>
    <row r="417" spans="1:40" s="221" customFormat="1" hidden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 s="230"/>
      <c r="AC417" s="230"/>
      <c r="AD417" s="230"/>
      <c r="AE417" s="230"/>
      <c r="AF417" s="230"/>
      <c r="AG417" s="230"/>
      <c r="AH417" s="230"/>
      <c r="AI417" s="231"/>
      <c r="AJ417" s="231"/>
      <c r="AK417" s="230"/>
      <c r="AL417" s="230"/>
      <c r="AM417" s="230"/>
      <c r="AN417" s="230"/>
    </row>
    <row r="418" spans="1:40" s="221" customFormat="1" hidden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 s="230"/>
      <c r="AC418" s="230"/>
      <c r="AD418" s="230"/>
      <c r="AE418" s="230"/>
      <c r="AF418" s="230"/>
      <c r="AG418" s="230"/>
      <c r="AH418" s="230"/>
      <c r="AI418" s="231"/>
      <c r="AJ418" s="231"/>
      <c r="AK418" s="230"/>
      <c r="AL418" s="230"/>
      <c r="AM418" s="230"/>
      <c r="AN418" s="230"/>
    </row>
    <row r="419" spans="1:40" s="221" customFormat="1" hidden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 s="230"/>
      <c r="AC419" s="230"/>
      <c r="AD419" s="230"/>
      <c r="AE419" s="230"/>
      <c r="AF419" s="230"/>
      <c r="AG419" s="230"/>
      <c r="AH419" s="230"/>
      <c r="AI419" s="231"/>
      <c r="AJ419" s="231"/>
      <c r="AK419" s="230"/>
      <c r="AL419" s="230"/>
      <c r="AM419" s="230"/>
      <c r="AN419" s="230"/>
    </row>
    <row r="420" spans="1:40" s="221" customFormat="1" hidden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 s="230"/>
      <c r="AC420" s="230"/>
      <c r="AD420" s="230"/>
      <c r="AE420" s="230"/>
      <c r="AF420" s="230"/>
      <c r="AG420" s="230"/>
      <c r="AH420" s="230"/>
      <c r="AI420" s="231"/>
      <c r="AJ420" s="231"/>
      <c r="AK420" s="230"/>
      <c r="AL420" s="230"/>
      <c r="AM420" s="230"/>
      <c r="AN420" s="230"/>
    </row>
    <row r="421" spans="1:40" s="221" customFormat="1" hidden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 s="230"/>
      <c r="AC421" s="230"/>
      <c r="AD421" s="230"/>
      <c r="AE421" s="230"/>
      <c r="AF421" s="230"/>
      <c r="AG421" s="230"/>
      <c r="AH421" s="230"/>
      <c r="AI421" s="231"/>
      <c r="AJ421" s="231"/>
      <c r="AK421" s="230"/>
      <c r="AL421" s="230"/>
      <c r="AM421" s="230"/>
      <c r="AN421" s="230"/>
    </row>
    <row r="422" spans="1:40" s="221" customFormat="1" hidden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 s="230"/>
      <c r="AC422" s="230"/>
      <c r="AD422" s="230"/>
      <c r="AE422" s="230"/>
      <c r="AF422" s="230"/>
      <c r="AG422" s="230"/>
      <c r="AH422" s="230"/>
      <c r="AI422" s="231"/>
      <c r="AJ422" s="231"/>
      <c r="AK422" s="230"/>
      <c r="AL422" s="230"/>
      <c r="AM422" s="230"/>
      <c r="AN422" s="230"/>
    </row>
    <row r="423" spans="1:40" s="221" customFormat="1" hidden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 s="230"/>
      <c r="AC423" s="230"/>
      <c r="AD423" s="230"/>
      <c r="AE423" s="230"/>
      <c r="AF423" s="230"/>
      <c r="AG423" s="230"/>
      <c r="AH423" s="230"/>
      <c r="AI423" s="231"/>
      <c r="AJ423" s="231"/>
      <c r="AK423" s="230"/>
      <c r="AL423" s="230"/>
      <c r="AM423" s="230"/>
      <c r="AN423" s="230"/>
    </row>
    <row r="424" spans="1:40" s="221" customFormat="1" hidden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 s="230"/>
      <c r="AC424" s="230"/>
      <c r="AD424" s="230"/>
      <c r="AE424" s="230"/>
      <c r="AF424" s="230"/>
      <c r="AG424" s="230"/>
      <c r="AH424" s="230"/>
      <c r="AI424" s="231"/>
      <c r="AJ424" s="231"/>
      <c r="AK424" s="230"/>
      <c r="AL424" s="230"/>
      <c r="AM424" s="230"/>
      <c r="AN424" s="230"/>
    </row>
    <row r="425" spans="1:40" s="221" customFormat="1" hidden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 s="230"/>
      <c r="AC425" s="230"/>
      <c r="AD425" s="230"/>
      <c r="AE425" s="230"/>
      <c r="AF425" s="230"/>
      <c r="AG425" s="230"/>
      <c r="AH425" s="230"/>
      <c r="AI425" s="231"/>
      <c r="AJ425" s="231"/>
      <c r="AK425" s="230"/>
      <c r="AL425" s="230"/>
      <c r="AM425" s="230"/>
      <c r="AN425" s="230"/>
    </row>
    <row r="426" spans="1:40" s="221" customFormat="1" hidden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 s="230"/>
      <c r="AC426" s="230"/>
      <c r="AD426" s="230"/>
      <c r="AE426" s="230"/>
      <c r="AF426" s="230"/>
      <c r="AG426" s="230"/>
      <c r="AH426" s="230"/>
      <c r="AI426" s="231"/>
      <c r="AJ426" s="231"/>
      <c r="AK426" s="230"/>
      <c r="AL426" s="230"/>
      <c r="AM426" s="230"/>
      <c r="AN426" s="230"/>
    </row>
    <row r="427" spans="1:40" s="221" customFormat="1" hidden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 s="230"/>
      <c r="AC427" s="230"/>
      <c r="AD427" s="230"/>
      <c r="AE427" s="230"/>
      <c r="AF427" s="230"/>
      <c r="AG427" s="230"/>
      <c r="AH427" s="230"/>
      <c r="AI427" s="231"/>
      <c r="AJ427" s="231"/>
      <c r="AK427" s="230"/>
      <c r="AL427" s="230"/>
      <c r="AM427" s="230"/>
      <c r="AN427" s="230"/>
    </row>
    <row r="428" spans="1:40" s="221" customFormat="1" hidden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 s="230"/>
      <c r="AC428" s="230"/>
      <c r="AD428" s="230"/>
      <c r="AE428" s="230"/>
      <c r="AF428" s="230"/>
      <c r="AG428" s="230"/>
      <c r="AH428" s="230"/>
      <c r="AI428" s="231"/>
      <c r="AJ428" s="231"/>
      <c r="AK428" s="230"/>
      <c r="AL428" s="230"/>
      <c r="AM428" s="230"/>
      <c r="AN428" s="230"/>
    </row>
    <row r="429" spans="1:40" s="221" customFormat="1" hidden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 s="230"/>
      <c r="AC429" s="230"/>
      <c r="AD429" s="230"/>
      <c r="AE429" s="230"/>
      <c r="AF429" s="230"/>
      <c r="AG429" s="230"/>
      <c r="AH429" s="230"/>
      <c r="AI429" s="231"/>
      <c r="AJ429" s="231"/>
      <c r="AK429" s="230"/>
      <c r="AL429" s="230"/>
      <c r="AM429" s="230"/>
      <c r="AN429" s="230"/>
    </row>
    <row r="430" spans="1:40" s="221" customFormat="1" hidden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 s="230"/>
      <c r="AC430" s="230"/>
      <c r="AD430" s="230"/>
      <c r="AE430" s="230"/>
      <c r="AF430" s="230"/>
      <c r="AG430" s="230"/>
      <c r="AH430" s="230"/>
      <c r="AI430" s="231"/>
      <c r="AJ430" s="231"/>
      <c r="AK430" s="230"/>
      <c r="AL430" s="230"/>
      <c r="AM430" s="230"/>
      <c r="AN430" s="230"/>
    </row>
    <row r="431" spans="1:40" s="221" customFormat="1" hidden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 s="230"/>
      <c r="AC431" s="230"/>
      <c r="AD431" s="230"/>
      <c r="AE431" s="230"/>
      <c r="AF431" s="230"/>
      <c r="AG431" s="230"/>
      <c r="AH431" s="230"/>
      <c r="AI431" s="231"/>
      <c r="AJ431" s="231"/>
      <c r="AK431" s="230"/>
      <c r="AL431" s="230"/>
      <c r="AM431" s="230"/>
      <c r="AN431" s="230"/>
    </row>
    <row r="432" spans="1:40" s="221" customFormat="1" hidden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 s="230"/>
      <c r="AC432" s="230"/>
      <c r="AD432" s="230"/>
      <c r="AE432" s="230"/>
      <c r="AF432" s="230"/>
      <c r="AG432" s="230"/>
      <c r="AH432" s="230"/>
      <c r="AI432" s="231"/>
      <c r="AJ432" s="231"/>
      <c r="AK432" s="230"/>
      <c r="AL432" s="230"/>
      <c r="AM432" s="230"/>
      <c r="AN432" s="230"/>
    </row>
    <row r="433" spans="1:40" s="221" customFormat="1" hidden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 s="230"/>
      <c r="AC433" s="230"/>
      <c r="AD433" s="230"/>
      <c r="AE433" s="230"/>
      <c r="AF433" s="230"/>
      <c r="AG433" s="230"/>
      <c r="AH433" s="230"/>
      <c r="AI433" s="231"/>
      <c r="AJ433" s="231"/>
      <c r="AK433" s="230"/>
      <c r="AL433" s="230"/>
      <c r="AM433" s="230"/>
      <c r="AN433" s="230"/>
    </row>
    <row r="434" spans="1:40" s="221" customFormat="1" hidden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 s="230"/>
      <c r="AC434" s="230"/>
      <c r="AD434" s="230"/>
      <c r="AE434" s="230"/>
      <c r="AF434" s="230"/>
      <c r="AG434" s="230"/>
      <c r="AH434" s="230"/>
      <c r="AI434" s="231"/>
      <c r="AJ434" s="231"/>
      <c r="AK434" s="230"/>
      <c r="AL434" s="230"/>
      <c r="AM434" s="230"/>
      <c r="AN434" s="230"/>
    </row>
    <row r="435" spans="1:40" s="221" customFormat="1" hidden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 s="230"/>
      <c r="AC435" s="230"/>
      <c r="AD435" s="230"/>
      <c r="AE435" s="230"/>
      <c r="AF435" s="230"/>
      <c r="AG435" s="230"/>
      <c r="AH435" s="230"/>
      <c r="AI435" s="231"/>
      <c r="AJ435" s="231"/>
      <c r="AK435" s="230"/>
      <c r="AL435" s="230"/>
      <c r="AM435" s="230"/>
      <c r="AN435" s="230"/>
    </row>
    <row r="436" spans="1:40" s="221" customFormat="1" hidden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 s="230"/>
      <c r="AC436" s="230"/>
      <c r="AD436" s="230"/>
      <c r="AE436" s="230"/>
      <c r="AF436" s="230"/>
      <c r="AG436" s="230"/>
      <c r="AH436" s="230"/>
      <c r="AI436" s="231"/>
      <c r="AJ436" s="231"/>
      <c r="AK436" s="230"/>
      <c r="AL436" s="230"/>
      <c r="AM436" s="230"/>
      <c r="AN436" s="230"/>
    </row>
    <row r="437" spans="1:40" s="221" customFormat="1" hidden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 s="230"/>
      <c r="AC437" s="230"/>
      <c r="AD437" s="230"/>
      <c r="AE437" s="230"/>
      <c r="AF437" s="230"/>
      <c r="AG437" s="230"/>
      <c r="AH437" s="230"/>
      <c r="AI437" s="231"/>
      <c r="AJ437" s="231"/>
      <c r="AK437" s="230"/>
      <c r="AL437" s="230"/>
      <c r="AM437" s="230"/>
      <c r="AN437" s="230"/>
    </row>
    <row r="438" spans="1:40" s="221" customFormat="1" hidden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 s="230"/>
      <c r="AC438" s="230"/>
      <c r="AD438" s="230"/>
      <c r="AE438" s="230"/>
      <c r="AF438" s="230"/>
      <c r="AG438" s="230"/>
      <c r="AH438" s="230"/>
      <c r="AI438" s="231"/>
      <c r="AJ438" s="231"/>
      <c r="AK438" s="230"/>
      <c r="AL438" s="230"/>
      <c r="AM438" s="230"/>
      <c r="AN438" s="230"/>
    </row>
    <row r="439" spans="1:40" s="221" customFormat="1" hidden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 s="230"/>
      <c r="AC439" s="230"/>
      <c r="AD439" s="230"/>
      <c r="AE439" s="230"/>
      <c r="AF439" s="230"/>
      <c r="AG439" s="230"/>
      <c r="AH439" s="230"/>
      <c r="AI439" s="231"/>
      <c r="AJ439" s="231"/>
      <c r="AK439" s="230"/>
      <c r="AL439" s="230"/>
      <c r="AM439" s="230"/>
      <c r="AN439" s="230"/>
    </row>
    <row r="440" spans="1:40" s="221" customFormat="1" hidden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 s="230"/>
      <c r="AC440" s="230"/>
      <c r="AD440" s="230"/>
      <c r="AE440" s="230"/>
      <c r="AF440" s="230"/>
      <c r="AG440" s="230"/>
      <c r="AH440" s="230"/>
      <c r="AI440" s="231"/>
      <c r="AJ440" s="231"/>
      <c r="AK440" s="230"/>
      <c r="AL440" s="230"/>
      <c r="AM440" s="230"/>
      <c r="AN440" s="230"/>
    </row>
    <row r="441" spans="1:40" s="221" customFormat="1" hidden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 s="230"/>
      <c r="AC441" s="230"/>
      <c r="AD441" s="230"/>
      <c r="AE441" s="230"/>
      <c r="AF441" s="230"/>
      <c r="AG441" s="230"/>
      <c r="AH441" s="230"/>
      <c r="AI441" s="231"/>
      <c r="AJ441" s="231"/>
      <c r="AK441" s="230"/>
      <c r="AL441" s="230"/>
      <c r="AM441" s="230"/>
      <c r="AN441" s="230"/>
    </row>
    <row r="442" spans="1:40" s="221" customFormat="1" hidden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 s="230"/>
      <c r="AC442" s="230"/>
      <c r="AD442" s="230"/>
      <c r="AE442" s="230"/>
      <c r="AF442" s="230"/>
      <c r="AG442" s="230"/>
      <c r="AH442" s="230"/>
      <c r="AI442" s="231"/>
      <c r="AJ442" s="231"/>
      <c r="AK442" s="230"/>
      <c r="AL442" s="230"/>
      <c r="AM442" s="230"/>
      <c r="AN442" s="230"/>
    </row>
    <row r="443" spans="1:40" s="221" customFormat="1" hidden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 s="230"/>
      <c r="AC443" s="230"/>
      <c r="AD443" s="230"/>
      <c r="AE443" s="230"/>
      <c r="AF443" s="230"/>
      <c r="AG443" s="230"/>
      <c r="AH443" s="230"/>
      <c r="AI443" s="231"/>
      <c r="AJ443" s="231"/>
      <c r="AK443" s="230"/>
      <c r="AL443" s="230"/>
      <c r="AM443" s="230"/>
      <c r="AN443" s="230"/>
    </row>
    <row r="444" spans="1:40" s="221" customFormat="1" hidden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 s="230"/>
      <c r="AC444" s="230"/>
      <c r="AD444" s="230"/>
      <c r="AE444" s="230"/>
      <c r="AF444" s="230"/>
      <c r="AG444" s="230"/>
      <c r="AH444" s="230"/>
      <c r="AI444" s="231"/>
      <c r="AJ444" s="231"/>
      <c r="AK444" s="230"/>
      <c r="AL444" s="230"/>
      <c r="AM444" s="230"/>
      <c r="AN444" s="230"/>
    </row>
    <row r="445" spans="1:40" s="221" customFormat="1" hidden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 s="230"/>
      <c r="AC445" s="230"/>
      <c r="AD445" s="230"/>
      <c r="AE445" s="230"/>
      <c r="AF445" s="230"/>
      <c r="AG445" s="230"/>
      <c r="AH445" s="230"/>
      <c r="AI445" s="231"/>
      <c r="AJ445" s="231"/>
      <c r="AK445" s="230"/>
      <c r="AL445" s="230"/>
      <c r="AM445" s="230"/>
      <c r="AN445" s="230"/>
    </row>
    <row r="446" spans="1:40" s="221" customFormat="1" hidden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 s="230"/>
      <c r="AC446" s="230"/>
      <c r="AD446" s="230"/>
      <c r="AE446" s="230"/>
      <c r="AF446" s="230"/>
      <c r="AG446" s="230"/>
      <c r="AH446" s="230"/>
      <c r="AI446" s="231"/>
      <c r="AJ446" s="231"/>
      <c r="AK446" s="230"/>
      <c r="AL446" s="230"/>
      <c r="AM446" s="230"/>
      <c r="AN446" s="230"/>
    </row>
    <row r="447" spans="1:40" s="221" customFormat="1" hidden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 s="230"/>
      <c r="AC447" s="230"/>
      <c r="AD447" s="230"/>
      <c r="AE447" s="230"/>
      <c r="AF447" s="230"/>
      <c r="AG447" s="230"/>
      <c r="AH447" s="230"/>
      <c r="AI447" s="231"/>
      <c r="AJ447" s="231"/>
      <c r="AK447" s="230"/>
      <c r="AL447" s="230"/>
      <c r="AM447" s="230"/>
      <c r="AN447" s="230"/>
    </row>
    <row r="448" spans="1:40" s="221" customFormat="1" hidden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 s="230"/>
      <c r="AC448" s="230"/>
      <c r="AD448" s="230"/>
      <c r="AE448" s="230"/>
      <c r="AF448" s="230"/>
      <c r="AG448" s="230"/>
      <c r="AH448" s="230"/>
      <c r="AI448" s="231"/>
      <c r="AJ448" s="231"/>
      <c r="AK448" s="230"/>
      <c r="AL448" s="230"/>
      <c r="AM448" s="230"/>
      <c r="AN448" s="230"/>
    </row>
    <row r="449" spans="1:40" s="221" customFormat="1" hidden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 s="230"/>
      <c r="AC449" s="230"/>
      <c r="AD449" s="230"/>
      <c r="AE449" s="230"/>
      <c r="AF449" s="230"/>
      <c r="AG449" s="230"/>
      <c r="AH449" s="230"/>
      <c r="AI449" s="231"/>
      <c r="AJ449" s="231"/>
      <c r="AK449" s="230"/>
      <c r="AL449" s="230"/>
      <c r="AM449" s="230"/>
      <c r="AN449" s="230"/>
    </row>
    <row r="450" spans="1:40" s="221" customFormat="1" hidden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 s="230"/>
      <c r="AC450" s="230"/>
      <c r="AD450" s="230"/>
      <c r="AE450" s="230"/>
      <c r="AF450" s="230"/>
      <c r="AG450" s="230"/>
      <c r="AH450" s="230"/>
      <c r="AI450" s="231"/>
      <c r="AJ450" s="231"/>
      <c r="AK450" s="230"/>
      <c r="AL450" s="230"/>
      <c r="AM450" s="230"/>
      <c r="AN450" s="230"/>
    </row>
    <row r="451" spans="1:40" s="221" customFormat="1" hidden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 s="230"/>
      <c r="AC451" s="230"/>
      <c r="AD451" s="230"/>
      <c r="AE451" s="230"/>
      <c r="AF451" s="230"/>
      <c r="AG451" s="230"/>
      <c r="AH451" s="230"/>
      <c r="AI451" s="231"/>
      <c r="AJ451" s="231"/>
      <c r="AK451" s="230"/>
      <c r="AL451" s="230"/>
      <c r="AM451" s="230"/>
      <c r="AN451" s="230"/>
    </row>
    <row r="452" spans="1:40" s="221" customFormat="1" hidden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 s="230"/>
      <c r="AC452" s="230"/>
      <c r="AD452" s="230"/>
      <c r="AE452" s="230"/>
      <c r="AF452" s="230"/>
      <c r="AG452" s="230"/>
      <c r="AH452" s="230"/>
      <c r="AI452" s="231"/>
      <c r="AJ452" s="231"/>
      <c r="AK452" s="230"/>
      <c r="AL452" s="230"/>
      <c r="AM452" s="230"/>
      <c r="AN452" s="230"/>
    </row>
    <row r="453" spans="1:40" s="221" customFormat="1" hidden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 s="230"/>
      <c r="AC453" s="230"/>
      <c r="AD453" s="230"/>
      <c r="AE453" s="230"/>
      <c r="AF453" s="230"/>
      <c r="AG453" s="230"/>
      <c r="AH453" s="230"/>
      <c r="AI453" s="231"/>
      <c r="AJ453" s="231"/>
      <c r="AK453" s="230"/>
      <c r="AL453" s="230"/>
      <c r="AM453" s="230"/>
      <c r="AN453" s="230"/>
    </row>
    <row r="454" spans="1:40" s="221" customFormat="1" hidden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 s="230"/>
      <c r="AC454" s="230"/>
      <c r="AD454" s="230"/>
      <c r="AE454" s="230"/>
      <c r="AF454" s="230"/>
      <c r="AG454" s="230"/>
      <c r="AH454" s="230"/>
      <c r="AI454" s="231"/>
      <c r="AJ454" s="231"/>
      <c r="AK454" s="230"/>
      <c r="AL454" s="230"/>
      <c r="AM454" s="230"/>
      <c r="AN454" s="230"/>
    </row>
    <row r="455" spans="1:40" s="221" customFormat="1" hidden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 s="230"/>
      <c r="AC455" s="230"/>
      <c r="AD455" s="230"/>
      <c r="AE455" s="230"/>
      <c r="AF455" s="230"/>
      <c r="AG455" s="230"/>
      <c r="AH455" s="230"/>
      <c r="AI455" s="231"/>
      <c r="AJ455" s="231"/>
      <c r="AK455" s="230"/>
      <c r="AL455" s="230"/>
      <c r="AM455" s="230"/>
      <c r="AN455" s="230"/>
    </row>
    <row r="456" spans="1:40" s="221" customFormat="1" hidden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 s="230"/>
      <c r="AC456" s="230"/>
      <c r="AD456" s="230"/>
      <c r="AE456" s="230"/>
      <c r="AF456" s="230"/>
      <c r="AG456" s="230"/>
      <c r="AH456" s="230"/>
      <c r="AI456" s="231"/>
      <c r="AJ456" s="231"/>
      <c r="AK456" s="230"/>
      <c r="AL456" s="230"/>
      <c r="AM456" s="230"/>
      <c r="AN456" s="230"/>
    </row>
    <row r="457" spans="1:40" s="221" customFormat="1" hidden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 s="230"/>
      <c r="AC457" s="230"/>
      <c r="AD457" s="230"/>
      <c r="AE457" s="230"/>
      <c r="AF457" s="230"/>
      <c r="AG457" s="230"/>
      <c r="AH457" s="230"/>
      <c r="AI457" s="231"/>
      <c r="AJ457" s="231"/>
      <c r="AK457" s="230"/>
      <c r="AL457" s="230"/>
      <c r="AM457" s="230"/>
      <c r="AN457" s="230"/>
    </row>
    <row r="458" spans="1:40" s="221" customFormat="1" ht="25.5" customHeight="1" x14ac:dyDescent="0.2">
      <c r="AI458" s="232"/>
      <c r="AJ458" s="232"/>
    </row>
    <row r="459" spans="1:40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19"/>
      <c r="AJ459" s="19"/>
      <c r="AK459" s="6"/>
      <c r="AL459" s="6"/>
      <c r="AM459" s="6"/>
      <c r="AN459" s="6"/>
    </row>
    <row r="460" spans="1:40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19"/>
      <c r="AJ460" s="19"/>
      <c r="AK460" s="6"/>
      <c r="AL460" s="6"/>
      <c r="AM460" s="6"/>
      <c r="AN460" s="6"/>
    </row>
    <row r="461" spans="1:40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19"/>
      <c r="AJ461" s="19"/>
      <c r="AK461" s="6"/>
      <c r="AL461" s="6"/>
      <c r="AM461" s="6"/>
      <c r="AN461" s="6"/>
    </row>
    <row r="462" spans="1:40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19"/>
      <c r="AJ462" s="19"/>
      <c r="AK462" s="6"/>
      <c r="AL462" s="6"/>
      <c r="AM462" s="6"/>
      <c r="AN462" s="6"/>
    </row>
    <row r="463" spans="1:40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19"/>
      <c r="AJ463" s="19"/>
      <c r="AK463" s="6"/>
      <c r="AL463" s="6"/>
      <c r="AM463" s="6"/>
      <c r="AN463" s="6"/>
    </row>
    <row r="464" spans="1:40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19"/>
      <c r="AJ464" s="19"/>
      <c r="AK464" s="6"/>
      <c r="AL464" s="6"/>
      <c r="AM464" s="6"/>
      <c r="AN464" s="6"/>
    </row>
    <row r="465" spans="1:40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19"/>
      <c r="AJ465" s="19"/>
      <c r="AK465" s="6"/>
      <c r="AL465" s="6"/>
      <c r="AM465" s="6"/>
      <c r="AN465" s="6"/>
    </row>
    <row r="466" spans="1:40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19"/>
      <c r="AJ466" s="19"/>
      <c r="AK466" s="6"/>
      <c r="AL466" s="6"/>
      <c r="AM466" s="6"/>
      <c r="AN466" s="6"/>
    </row>
    <row r="467" spans="1:40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19"/>
      <c r="AJ467" s="19"/>
      <c r="AK467" s="6"/>
      <c r="AL467" s="6"/>
      <c r="AM467" s="6"/>
      <c r="AN467" s="6"/>
    </row>
    <row r="468" spans="1:40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19"/>
      <c r="AJ468" s="19"/>
      <c r="AK468" s="6"/>
      <c r="AL468" s="6"/>
      <c r="AM468" s="6"/>
      <c r="AN468" s="6"/>
    </row>
    <row r="469" spans="1:40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19"/>
      <c r="AJ469" s="19"/>
      <c r="AK469" s="6"/>
      <c r="AL469" s="6"/>
      <c r="AM469" s="6"/>
      <c r="AN469" s="6"/>
    </row>
    <row r="470" spans="1:40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19"/>
      <c r="AJ470" s="19"/>
      <c r="AK470" s="6"/>
      <c r="AL470" s="6"/>
      <c r="AM470" s="6"/>
      <c r="AN470" s="6"/>
    </row>
    <row r="471" spans="1:40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19"/>
      <c r="AJ471" s="19"/>
      <c r="AK471" s="6"/>
      <c r="AL471" s="6"/>
      <c r="AM471" s="6"/>
      <c r="AN471" s="6"/>
    </row>
    <row r="472" spans="1:40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19"/>
      <c r="AJ472" s="19"/>
      <c r="AK472" s="6"/>
      <c r="AL472" s="6"/>
      <c r="AM472" s="6"/>
      <c r="AN472" s="6"/>
    </row>
    <row r="473" spans="1:40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19"/>
      <c r="AJ473" s="19"/>
      <c r="AK473" s="6"/>
      <c r="AL473" s="6"/>
      <c r="AM473" s="6"/>
      <c r="AN473" s="6"/>
    </row>
    <row r="474" spans="1:40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19"/>
      <c r="AJ474" s="19"/>
      <c r="AK474" s="6"/>
      <c r="AL474" s="6"/>
      <c r="AM474" s="6"/>
      <c r="AN474" s="6"/>
    </row>
    <row r="475" spans="1:40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19"/>
      <c r="AJ475" s="19"/>
      <c r="AK475" s="6"/>
      <c r="AL475" s="6"/>
      <c r="AM475" s="6"/>
      <c r="AN475" s="6"/>
    </row>
    <row r="476" spans="1:40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19"/>
      <c r="AJ476" s="19"/>
      <c r="AK476" s="6"/>
      <c r="AL476" s="6"/>
      <c r="AM476" s="6"/>
      <c r="AN476" s="6"/>
    </row>
    <row r="477" spans="1:40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19"/>
      <c r="AJ477" s="19"/>
      <c r="AK477" s="6"/>
      <c r="AL477" s="6"/>
      <c r="AM477" s="6"/>
      <c r="AN477" s="6"/>
    </row>
    <row r="478" spans="1:40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19"/>
      <c r="AJ478" s="19"/>
      <c r="AK478" s="6"/>
      <c r="AL478" s="6"/>
      <c r="AM478" s="6"/>
      <c r="AN478" s="6"/>
    </row>
    <row r="479" spans="1:40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19"/>
      <c r="AJ479" s="19"/>
      <c r="AK479" s="6"/>
      <c r="AL479" s="6"/>
      <c r="AM479" s="6"/>
      <c r="AN479" s="6"/>
    </row>
    <row r="480" spans="1:40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19"/>
      <c r="AJ480" s="19"/>
      <c r="AK480" s="6"/>
      <c r="AL480" s="6"/>
      <c r="AM480" s="6"/>
      <c r="AN480" s="6"/>
    </row>
    <row r="481" spans="1:40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19"/>
      <c r="AJ481" s="19"/>
      <c r="AK481" s="6"/>
      <c r="AL481" s="6"/>
      <c r="AM481" s="6"/>
      <c r="AN481" s="6"/>
    </row>
    <row r="482" spans="1:40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19"/>
      <c r="AJ482" s="19"/>
      <c r="AK482" s="6"/>
      <c r="AL482" s="6"/>
      <c r="AM482" s="6"/>
      <c r="AN482" s="6"/>
    </row>
    <row r="483" spans="1:40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19"/>
      <c r="AJ483" s="19"/>
      <c r="AK483" s="6"/>
      <c r="AL483" s="6"/>
      <c r="AM483" s="6"/>
      <c r="AN483" s="6"/>
    </row>
    <row r="484" spans="1:40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19"/>
      <c r="AJ484" s="19"/>
      <c r="AK484" s="6"/>
      <c r="AL484" s="6"/>
      <c r="AM484" s="6"/>
      <c r="AN484" s="6"/>
    </row>
    <row r="485" spans="1:40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19"/>
      <c r="AJ485" s="19"/>
      <c r="AK485" s="6"/>
      <c r="AL485" s="6"/>
      <c r="AM485" s="6"/>
      <c r="AN485" s="6"/>
    </row>
    <row r="486" spans="1:40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19"/>
      <c r="AJ486" s="19"/>
      <c r="AK486" s="6"/>
      <c r="AL486" s="6"/>
      <c r="AM486" s="6"/>
      <c r="AN486" s="6"/>
    </row>
    <row r="487" spans="1:40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19"/>
      <c r="AJ487" s="19"/>
      <c r="AK487" s="6"/>
      <c r="AL487" s="6"/>
      <c r="AM487" s="6"/>
      <c r="AN487" s="6"/>
    </row>
    <row r="488" spans="1:40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19"/>
      <c r="AJ488" s="19"/>
      <c r="AK488" s="6"/>
      <c r="AL488" s="6"/>
      <c r="AM488" s="6"/>
      <c r="AN488" s="6"/>
    </row>
    <row r="489" spans="1:40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19"/>
      <c r="AJ489" s="19"/>
      <c r="AK489" s="6"/>
      <c r="AL489" s="6"/>
      <c r="AM489" s="6"/>
      <c r="AN489" s="6"/>
    </row>
    <row r="490" spans="1:40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19"/>
      <c r="AJ490" s="19"/>
      <c r="AK490" s="6"/>
      <c r="AL490" s="6"/>
      <c r="AM490" s="6"/>
      <c r="AN490" s="6"/>
    </row>
    <row r="491" spans="1:40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19"/>
      <c r="AJ491" s="19"/>
      <c r="AK491" s="6"/>
      <c r="AL491" s="6"/>
      <c r="AM491" s="6"/>
      <c r="AN491" s="6"/>
    </row>
    <row r="492" spans="1:40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19"/>
      <c r="AJ492" s="19"/>
      <c r="AK492" s="6"/>
      <c r="AL492" s="6"/>
      <c r="AM492" s="6"/>
      <c r="AN492" s="6"/>
    </row>
    <row r="493" spans="1:40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19"/>
      <c r="AJ493" s="19"/>
      <c r="AK493" s="6"/>
      <c r="AL493" s="6"/>
      <c r="AM493" s="6"/>
      <c r="AN493" s="6"/>
    </row>
    <row r="494" spans="1:40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19"/>
      <c r="AJ494" s="19"/>
      <c r="AK494" s="6"/>
      <c r="AL494" s="6"/>
      <c r="AM494" s="6"/>
      <c r="AN494" s="6"/>
    </row>
    <row r="495" spans="1:40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19"/>
      <c r="AJ495" s="19"/>
      <c r="AK495" s="6"/>
      <c r="AL495" s="6"/>
      <c r="AM495" s="6"/>
      <c r="AN495" s="6"/>
    </row>
    <row r="496" spans="1:40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19"/>
      <c r="AJ496" s="19"/>
      <c r="AK496" s="6"/>
      <c r="AL496" s="6"/>
      <c r="AM496" s="6"/>
      <c r="AN496" s="6"/>
    </row>
    <row r="497" spans="1:40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19"/>
      <c r="AJ497" s="19"/>
      <c r="AK497" s="6"/>
      <c r="AL497" s="6"/>
      <c r="AM497" s="6"/>
      <c r="AN497" s="6"/>
    </row>
    <row r="498" spans="1:40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19"/>
      <c r="AJ498" s="19"/>
      <c r="AK498" s="6"/>
      <c r="AL498" s="6"/>
      <c r="AM498" s="6"/>
      <c r="AN498" s="6"/>
    </row>
    <row r="499" spans="1:40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19"/>
      <c r="AJ499" s="19"/>
      <c r="AK499" s="6"/>
      <c r="AL499" s="6"/>
      <c r="AM499" s="6"/>
      <c r="AN499" s="6"/>
    </row>
    <row r="500" spans="1:40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19"/>
      <c r="AJ500" s="19"/>
      <c r="AK500" s="6"/>
      <c r="AL500" s="6"/>
      <c r="AM500" s="6"/>
      <c r="AN500" s="6"/>
    </row>
    <row r="501" spans="1:40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19"/>
      <c r="AJ501" s="19"/>
      <c r="AK501" s="6"/>
      <c r="AL501" s="6"/>
      <c r="AM501" s="6"/>
      <c r="AN501" s="6"/>
    </row>
    <row r="502" spans="1:40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19"/>
      <c r="AJ502" s="19"/>
      <c r="AK502" s="6"/>
      <c r="AL502" s="6"/>
      <c r="AM502" s="6"/>
      <c r="AN502" s="6"/>
    </row>
    <row r="503" spans="1:40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19"/>
      <c r="AJ503" s="19"/>
      <c r="AK503" s="6"/>
      <c r="AL503" s="6"/>
      <c r="AM503" s="6"/>
      <c r="AN503" s="6"/>
    </row>
    <row r="504" spans="1:40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19"/>
      <c r="AJ504" s="19"/>
      <c r="AK504" s="6"/>
      <c r="AL504" s="6"/>
      <c r="AM504" s="6"/>
      <c r="AN504" s="6"/>
    </row>
    <row r="505" spans="1:40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19"/>
      <c r="AJ505" s="19"/>
      <c r="AK505" s="6"/>
      <c r="AL505" s="6"/>
      <c r="AM505" s="6"/>
      <c r="AN505" s="6"/>
    </row>
    <row r="506" spans="1:40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19"/>
      <c r="AJ506" s="19"/>
      <c r="AK506" s="6"/>
      <c r="AL506" s="6"/>
      <c r="AM506" s="6"/>
      <c r="AN506" s="6"/>
    </row>
    <row r="507" spans="1:40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19"/>
      <c r="AJ507" s="19"/>
      <c r="AK507" s="6"/>
      <c r="AL507" s="6"/>
      <c r="AM507" s="6"/>
      <c r="AN507" s="6"/>
    </row>
    <row r="508" spans="1:40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19"/>
      <c r="AJ508" s="19"/>
      <c r="AK508" s="6"/>
      <c r="AL508" s="6"/>
      <c r="AM508" s="6"/>
      <c r="AN508" s="6"/>
    </row>
    <row r="509" spans="1:40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19"/>
      <c r="AJ509" s="19"/>
      <c r="AK509" s="6"/>
      <c r="AL509" s="6"/>
      <c r="AM509" s="6"/>
      <c r="AN509" s="6"/>
    </row>
    <row r="510" spans="1:40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19"/>
      <c r="AJ510" s="19"/>
      <c r="AK510" s="6"/>
      <c r="AL510" s="6"/>
      <c r="AM510" s="6"/>
      <c r="AN510" s="6"/>
    </row>
    <row r="511" spans="1:40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19"/>
      <c r="AJ511" s="19"/>
      <c r="AK511" s="6"/>
      <c r="AL511" s="6"/>
      <c r="AM511" s="6"/>
      <c r="AN511" s="6"/>
    </row>
    <row r="512" spans="1:40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19"/>
      <c r="AJ512" s="19"/>
      <c r="AK512" s="6"/>
      <c r="AL512" s="6"/>
      <c r="AM512" s="6"/>
      <c r="AN512" s="6"/>
    </row>
    <row r="513" spans="1:40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19"/>
      <c r="AJ513" s="19"/>
      <c r="AK513" s="6"/>
      <c r="AL513" s="6"/>
      <c r="AM513" s="6"/>
      <c r="AN513" s="6"/>
    </row>
    <row r="514" spans="1:40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19"/>
      <c r="AJ514" s="19"/>
      <c r="AK514" s="6"/>
      <c r="AL514" s="6"/>
      <c r="AM514" s="6"/>
      <c r="AN514" s="6"/>
    </row>
    <row r="515" spans="1:40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19"/>
      <c r="AJ515" s="19"/>
      <c r="AK515" s="6"/>
      <c r="AL515" s="6"/>
      <c r="AM515" s="6"/>
      <c r="AN515" s="6"/>
    </row>
    <row r="516" spans="1:40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19"/>
      <c r="AJ516" s="19"/>
      <c r="AK516" s="6"/>
      <c r="AL516" s="6"/>
      <c r="AM516" s="6"/>
      <c r="AN516" s="6"/>
    </row>
    <row r="517" spans="1:40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19"/>
      <c r="AJ517" s="19"/>
      <c r="AK517" s="6"/>
      <c r="AL517" s="6"/>
      <c r="AM517" s="6"/>
      <c r="AN517" s="6"/>
    </row>
    <row r="518" spans="1:40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19"/>
      <c r="AJ518" s="19"/>
      <c r="AK518" s="6"/>
      <c r="AL518" s="6"/>
      <c r="AM518" s="6"/>
      <c r="AN518" s="6"/>
    </row>
  </sheetData>
  <sheetProtection password="9F7E" sheet="1" objects="1" scenarios="1" selectLockedCells="1"/>
  <mergeCells count="741">
    <mergeCell ref="R9:AD9"/>
    <mergeCell ref="C10:Q10"/>
    <mergeCell ref="R10:AD10"/>
    <mergeCell ref="R11:AD11"/>
    <mergeCell ref="C12:Q12"/>
    <mergeCell ref="R12:AD12"/>
    <mergeCell ref="B2:AD2"/>
    <mergeCell ref="B4:AD4"/>
    <mergeCell ref="AG4:AJ5"/>
    <mergeCell ref="R6:AD6"/>
    <mergeCell ref="C8:Q8"/>
    <mergeCell ref="R8:AD8"/>
    <mergeCell ref="C18:Q18"/>
    <mergeCell ref="R18:AD18"/>
    <mergeCell ref="C22:Q22"/>
    <mergeCell ref="R22:AB22"/>
    <mergeCell ref="C24:Q24"/>
    <mergeCell ref="R24:AB24"/>
    <mergeCell ref="R13:AD13"/>
    <mergeCell ref="C14:Q14"/>
    <mergeCell ref="R14:AD14"/>
    <mergeCell ref="R15:AD15"/>
    <mergeCell ref="C16:Q16"/>
    <mergeCell ref="R16:AD16"/>
    <mergeCell ref="C32:Q32"/>
    <mergeCell ref="R32:AD32"/>
    <mergeCell ref="C35:Q35"/>
    <mergeCell ref="R35:AD35"/>
    <mergeCell ref="C37:Q37"/>
    <mergeCell ref="R37:AD37"/>
    <mergeCell ref="C26:Q26"/>
    <mergeCell ref="R26:AD26"/>
    <mergeCell ref="C28:Q28"/>
    <mergeCell ref="R28:AD28"/>
    <mergeCell ref="C30:Q30"/>
    <mergeCell ref="R30:AD30"/>
    <mergeCell ref="C49:Q49"/>
    <mergeCell ref="R49:AD49"/>
    <mergeCell ref="AE49:AF49"/>
    <mergeCell ref="AK49:AL49"/>
    <mergeCell ref="C51:Q51"/>
    <mergeCell ref="R51:AD51"/>
    <mergeCell ref="AE51:AF51"/>
    <mergeCell ref="C39:Q39"/>
    <mergeCell ref="R39:AD39"/>
    <mergeCell ref="R41:AD41"/>
    <mergeCell ref="A43:AE43"/>
    <mergeCell ref="A45:AE45"/>
    <mergeCell ref="B47:AG47"/>
    <mergeCell ref="AE57:AG57"/>
    <mergeCell ref="C59:Q59"/>
    <mergeCell ref="S59:AA59"/>
    <mergeCell ref="AD59:AG59"/>
    <mergeCell ref="C61:Q61"/>
    <mergeCell ref="R61:AG61"/>
    <mergeCell ref="C53:Q53"/>
    <mergeCell ref="R53:AD53"/>
    <mergeCell ref="C55:Q55"/>
    <mergeCell ref="R55:AD55"/>
    <mergeCell ref="C57:Q57"/>
    <mergeCell ref="R57:Y57"/>
    <mergeCell ref="Z57:AD57"/>
    <mergeCell ref="B63:AN63"/>
    <mergeCell ref="C65:U65"/>
    <mergeCell ref="V65:Y65"/>
    <mergeCell ref="Z65:AD65"/>
    <mergeCell ref="AE65:AG65"/>
    <mergeCell ref="B68:B69"/>
    <mergeCell ref="C68:C69"/>
    <mergeCell ref="D68:L69"/>
    <mergeCell ref="M68:N69"/>
    <mergeCell ref="O68:R69"/>
    <mergeCell ref="AS68:AT69"/>
    <mergeCell ref="D70:L70"/>
    <mergeCell ref="M70:N70"/>
    <mergeCell ref="O70:R70"/>
    <mergeCell ref="S70:Y70"/>
    <mergeCell ref="Z70:AD70"/>
    <mergeCell ref="AE70:AG70"/>
    <mergeCell ref="AH70:AI70"/>
    <mergeCell ref="AJ70:AK70"/>
    <mergeCell ref="AL70:AN70"/>
    <mergeCell ref="S68:Y69"/>
    <mergeCell ref="Z68:AD69"/>
    <mergeCell ref="AE68:AG69"/>
    <mergeCell ref="AH68:AI69"/>
    <mergeCell ref="AJ68:AK69"/>
    <mergeCell ref="AL68:AN69"/>
    <mergeCell ref="AS70:AT70"/>
    <mergeCell ref="AO68:AO69"/>
    <mergeCell ref="AS71:AT71"/>
    <mergeCell ref="D72:L72"/>
    <mergeCell ref="M72:N72"/>
    <mergeCell ref="O72:R72"/>
    <mergeCell ref="S72:Y72"/>
    <mergeCell ref="Z72:AD72"/>
    <mergeCell ref="AE72:AG72"/>
    <mergeCell ref="AH72:AI72"/>
    <mergeCell ref="AJ72:AK72"/>
    <mergeCell ref="AL72:AN72"/>
    <mergeCell ref="AS72:AT72"/>
    <mergeCell ref="D71:L71"/>
    <mergeCell ref="M71:N71"/>
    <mergeCell ref="O71:R71"/>
    <mergeCell ref="S71:Y71"/>
    <mergeCell ref="Z71:AD71"/>
    <mergeCell ref="AE71:AG71"/>
    <mergeCell ref="AH71:AI71"/>
    <mergeCell ref="AJ71:AK71"/>
    <mergeCell ref="AL71:AN71"/>
    <mergeCell ref="AS73:AT73"/>
    <mergeCell ref="D74:L74"/>
    <mergeCell ref="M74:N74"/>
    <mergeCell ref="O74:R74"/>
    <mergeCell ref="S74:Y74"/>
    <mergeCell ref="Z74:AD74"/>
    <mergeCell ref="AE74:AG74"/>
    <mergeCell ref="AH74:AI74"/>
    <mergeCell ref="AJ74:AK74"/>
    <mergeCell ref="AL74:AN74"/>
    <mergeCell ref="AS74:AT74"/>
    <mergeCell ref="D73:L73"/>
    <mergeCell ref="M73:N73"/>
    <mergeCell ref="O73:R73"/>
    <mergeCell ref="S73:Y73"/>
    <mergeCell ref="Z73:AD73"/>
    <mergeCell ref="AE73:AG73"/>
    <mergeCell ref="AH73:AI73"/>
    <mergeCell ref="AJ73:AK73"/>
    <mergeCell ref="AL73:AN73"/>
    <mergeCell ref="AS75:AT75"/>
    <mergeCell ref="D76:L76"/>
    <mergeCell ref="M76:N76"/>
    <mergeCell ref="O76:R76"/>
    <mergeCell ref="S76:Y76"/>
    <mergeCell ref="Z76:AD76"/>
    <mergeCell ref="AE76:AG76"/>
    <mergeCell ref="AH76:AI76"/>
    <mergeCell ref="AJ76:AK76"/>
    <mergeCell ref="AL76:AN76"/>
    <mergeCell ref="AS76:AT76"/>
    <mergeCell ref="D75:L75"/>
    <mergeCell ref="M75:N75"/>
    <mergeCell ref="O75:R75"/>
    <mergeCell ref="S75:Y75"/>
    <mergeCell ref="Z75:AD75"/>
    <mergeCell ref="AE75:AG75"/>
    <mergeCell ref="AH75:AI75"/>
    <mergeCell ref="AJ75:AK75"/>
    <mergeCell ref="AL75:AN75"/>
    <mergeCell ref="AS77:AT77"/>
    <mergeCell ref="D78:L78"/>
    <mergeCell ref="M78:N78"/>
    <mergeCell ref="O78:R78"/>
    <mergeCell ref="S78:Y78"/>
    <mergeCell ref="Z78:AD78"/>
    <mergeCell ref="AE78:AG78"/>
    <mergeCell ref="AH78:AI78"/>
    <mergeCell ref="AJ78:AK78"/>
    <mergeCell ref="AL78:AN78"/>
    <mergeCell ref="AS78:AT78"/>
    <mergeCell ref="D77:L77"/>
    <mergeCell ref="M77:N77"/>
    <mergeCell ref="O77:R77"/>
    <mergeCell ref="S77:Y77"/>
    <mergeCell ref="Z77:AD77"/>
    <mergeCell ref="AE77:AG77"/>
    <mergeCell ref="AH77:AI77"/>
    <mergeCell ref="AJ77:AK77"/>
    <mergeCell ref="AL77:AN77"/>
    <mergeCell ref="AS79:AT79"/>
    <mergeCell ref="D80:L80"/>
    <mergeCell ref="M80:N80"/>
    <mergeCell ref="O80:R80"/>
    <mergeCell ref="S80:Y80"/>
    <mergeCell ref="Z80:AD80"/>
    <mergeCell ref="AE80:AG80"/>
    <mergeCell ref="AH80:AI80"/>
    <mergeCell ref="AJ80:AK80"/>
    <mergeCell ref="AL80:AN80"/>
    <mergeCell ref="AS80:AT80"/>
    <mergeCell ref="D79:L79"/>
    <mergeCell ref="M79:N79"/>
    <mergeCell ref="O79:R79"/>
    <mergeCell ref="S79:Y79"/>
    <mergeCell ref="Z79:AD79"/>
    <mergeCell ref="AE79:AG79"/>
    <mergeCell ref="AH79:AI79"/>
    <mergeCell ref="AJ79:AK79"/>
    <mergeCell ref="AL79:AN79"/>
    <mergeCell ref="AS81:AT81"/>
    <mergeCell ref="D82:L82"/>
    <mergeCell ref="M82:N82"/>
    <mergeCell ref="O82:R82"/>
    <mergeCell ref="S82:Y82"/>
    <mergeCell ref="Z82:AD82"/>
    <mergeCell ref="AE82:AG82"/>
    <mergeCell ref="AH82:AI82"/>
    <mergeCell ref="AJ82:AK82"/>
    <mergeCell ref="AL82:AN82"/>
    <mergeCell ref="AS82:AT82"/>
    <mergeCell ref="D81:L81"/>
    <mergeCell ref="M81:N81"/>
    <mergeCell ref="O81:R81"/>
    <mergeCell ref="S81:Y81"/>
    <mergeCell ref="Z81:AD81"/>
    <mergeCell ref="AE81:AG81"/>
    <mergeCell ref="AH81:AI81"/>
    <mergeCell ref="AJ81:AK81"/>
    <mergeCell ref="AL81:AN81"/>
    <mergeCell ref="AS83:AT83"/>
    <mergeCell ref="D84:L84"/>
    <mergeCell ref="M84:N84"/>
    <mergeCell ref="O84:R84"/>
    <mergeCell ref="S84:Y84"/>
    <mergeCell ref="Z84:AD84"/>
    <mergeCell ref="AE84:AG84"/>
    <mergeCell ref="AH84:AI84"/>
    <mergeCell ref="AJ84:AK84"/>
    <mergeCell ref="AL84:AN84"/>
    <mergeCell ref="AS84:AT84"/>
    <mergeCell ref="D83:L83"/>
    <mergeCell ref="M83:N83"/>
    <mergeCell ref="O83:R83"/>
    <mergeCell ref="S83:Y83"/>
    <mergeCell ref="Z83:AD83"/>
    <mergeCell ref="AE83:AG83"/>
    <mergeCell ref="AH83:AI83"/>
    <mergeCell ref="AJ83:AK83"/>
    <mergeCell ref="AL83:AN83"/>
    <mergeCell ref="AS85:AT85"/>
    <mergeCell ref="D86:L86"/>
    <mergeCell ref="M86:N86"/>
    <mergeCell ref="O86:R86"/>
    <mergeCell ref="S86:Y86"/>
    <mergeCell ref="Z86:AD86"/>
    <mergeCell ref="AE86:AG86"/>
    <mergeCell ref="AH86:AI86"/>
    <mergeCell ref="AJ86:AK86"/>
    <mergeCell ref="AL86:AN86"/>
    <mergeCell ref="AS86:AT86"/>
    <mergeCell ref="D85:L85"/>
    <mergeCell ref="M85:N85"/>
    <mergeCell ref="O85:R85"/>
    <mergeCell ref="S85:Y85"/>
    <mergeCell ref="Z85:AD85"/>
    <mergeCell ref="AE85:AG85"/>
    <mergeCell ref="AH85:AI85"/>
    <mergeCell ref="AJ85:AK85"/>
    <mergeCell ref="AL85:AN85"/>
    <mergeCell ref="AS87:AT87"/>
    <mergeCell ref="D88:L88"/>
    <mergeCell ref="M88:N88"/>
    <mergeCell ref="O88:R88"/>
    <mergeCell ref="S88:Y88"/>
    <mergeCell ref="Z88:AD88"/>
    <mergeCell ref="AE88:AG88"/>
    <mergeCell ref="AH88:AI88"/>
    <mergeCell ref="AJ88:AK88"/>
    <mergeCell ref="AL88:AN88"/>
    <mergeCell ref="AS88:AT88"/>
    <mergeCell ref="D87:L87"/>
    <mergeCell ref="M87:N87"/>
    <mergeCell ref="O87:R87"/>
    <mergeCell ref="S87:Y87"/>
    <mergeCell ref="Z87:AD87"/>
    <mergeCell ref="AE87:AG87"/>
    <mergeCell ref="AH87:AI87"/>
    <mergeCell ref="AJ87:AK87"/>
    <mergeCell ref="AL87:AN87"/>
    <mergeCell ref="AS89:AT89"/>
    <mergeCell ref="D90:L90"/>
    <mergeCell ref="M90:N90"/>
    <mergeCell ref="O90:R90"/>
    <mergeCell ref="S90:Y90"/>
    <mergeCell ref="Z90:AD90"/>
    <mergeCell ref="AE90:AG90"/>
    <mergeCell ref="AH90:AI90"/>
    <mergeCell ref="AJ90:AK90"/>
    <mergeCell ref="AL90:AN90"/>
    <mergeCell ref="AS90:AT90"/>
    <mergeCell ref="D89:L89"/>
    <mergeCell ref="M89:N89"/>
    <mergeCell ref="O89:R89"/>
    <mergeCell ref="S89:Y89"/>
    <mergeCell ref="Z89:AD89"/>
    <mergeCell ref="AE89:AG89"/>
    <mergeCell ref="AH89:AI89"/>
    <mergeCell ref="AJ89:AK89"/>
    <mergeCell ref="AL89:AN89"/>
    <mergeCell ref="AS92:AT92"/>
    <mergeCell ref="B94:G94"/>
    <mergeCell ref="H94:X94"/>
    <mergeCell ref="AJ94:AK94"/>
    <mergeCell ref="AL94:AN94"/>
    <mergeCell ref="AS91:AT91"/>
    <mergeCell ref="B92:C92"/>
    <mergeCell ref="D92:L92"/>
    <mergeCell ref="M92:N92"/>
    <mergeCell ref="O92:R92"/>
    <mergeCell ref="S92:Y92"/>
    <mergeCell ref="Z92:AD92"/>
    <mergeCell ref="AE92:AG92"/>
    <mergeCell ref="AH92:AI92"/>
    <mergeCell ref="AJ92:AK92"/>
    <mergeCell ref="D91:L91"/>
    <mergeCell ref="M91:N91"/>
    <mergeCell ref="O91:R91"/>
    <mergeCell ref="S91:Y91"/>
    <mergeCell ref="Z91:AD91"/>
    <mergeCell ref="AE91:AG91"/>
    <mergeCell ref="AH91:AI91"/>
    <mergeCell ref="AJ91:AK91"/>
    <mergeCell ref="AL91:AN91"/>
    <mergeCell ref="C98:L98"/>
    <mergeCell ref="M98:Q98"/>
    <mergeCell ref="R98:U98"/>
    <mergeCell ref="V98:AC98"/>
    <mergeCell ref="C100:L100"/>
    <mergeCell ref="M100:Q100"/>
    <mergeCell ref="R100:U100"/>
    <mergeCell ref="V100:AC100"/>
    <mergeCell ref="AL92:AN92"/>
    <mergeCell ref="C106:L106"/>
    <mergeCell ref="M106:Q106"/>
    <mergeCell ref="B108:G108"/>
    <mergeCell ref="H108:K110"/>
    <mergeCell ref="L108:L110"/>
    <mergeCell ref="M108:V109"/>
    <mergeCell ref="C102:L102"/>
    <mergeCell ref="M102:Q102"/>
    <mergeCell ref="R102:U102"/>
    <mergeCell ref="V102:AC102"/>
    <mergeCell ref="C104:L104"/>
    <mergeCell ref="M104:Q104"/>
    <mergeCell ref="W108:AE109"/>
    <mergeCell ref="AG108:AN108"/>
    <mergeCell ref="B109:G109"/>
    <mergeCell ref="AG109:AJ109"/>
    <mergeCell ref="AK109:AN109"/>
    <mergeCell ref="C110:F110"/>
    <mergeCell ref="M110:Q110"/>
    <mergeCell ref="R110:V110"/>
    <mergeCell ref="W110:AB110"/>
    <mergeCell ref="AC110:AE110"/>
    <mergeCell ref="AG110:AH110"/>
    <mergeCell ref="AI110:AJ110"/>
    <mergeCell ref="AK110:AM110"/>
    <mergeCell ref="B111:G111"/>
    <mergeCell ref="H111:K111"/>
    <mergeCell ref="M111:Q111"/>
    <mergeCell ref="R111:V111"/>
    <mergeCell ref="W111:AB111"/>
    <mergeCell ref="AC111:AE111"/>
    <mergeCell ref="AG111:AH111"/>
    <mergeCell ref="AI111:AJ111"/>
    <mergeCell ref="AK111:AM111"/>
    <mergeCell ref="B112:G112"/>
    <mergeCell ref="H112:K112"/>
    <mergeCell ref="M112:Q112"/>
    <mergeCell ref="R112:V112"/>
    <mergeCell ref="W112:AB112"/>
    <mergeCell ref="AC112:AE112"/>
    <mergeCell ref="AG112:AH112"/>
    <mergeCell ref="AI112:AJ112"/>
    <mergeCell ref="AK112:AM112"/>
    <mergeCell ref="B113:G113"/>
    <mergeCell ref="H113:K113"/>
    <mergeCell ref="M113:Q113"/>
    <mergeCell ref="R113:V113"/>
    <mergeCell ref="W113:AB113"/>
    <mergeCell ref="AC113:AE113"/>
    <mergeCell ref="AG113:AH113"/>
    <mergeCell ref="AI113:AJ113"/>
    <mergeCell ref="AK113:AM113"/>
    <mergeCell ref="AG114:AH114"/>
    <mergeCell ref="AI114:AJ114"/>
    <mergeCell ref="AK114:AM114"/>
    <mergeCell ref="B115:G115"/>
    <mergeCell ref="H115:K115"/>
    <mergeCell ref="M115:Q115"/>
    <mergeCell ref="R115:V115"/>
    <mergeCell ref="W115:AB115"/>
    <mergeCell ref="AC115:AE115"/>
    <mergeCell ref="AG115:AH115"/>
    <mergeCell ref="B114:G114"/>
    <mergeCell ref="H114:K114"/>
    <mergeCell ref="M114:Q114"/>
    <mergeCell ref="R114:V114"/>
    <mergeCell ref="W114:AB114"/>
    <mergeCell ref="AC114:AE114"/>
    <mergeCell ref="AI115:AJ115"/>
    <mergeCell ref="AK115:AM115"/>
    <mergeCell ref="W119:AN121"/>
    <mergeCell ref="X169:AN169"/>
    <mergeCell ref="B173:T173"/>
    <mergeCell ref="B177:H177"/>
    <mergeCell ref="I177:N177"/>
    <mergeCell ref="P177:W178"/>
    <mergeCell ref="X177:AC178"/>
    <mergeCell ref="AD177:AE178"/>
    <mergeCell ref="P180:W181"/>
    <mergeCell ref="X180:AC181"/>
    <mergeCell ref="AD180:AE181"/>
    <mergeCell ref="B181:H181"/>
    <mergeCell ref="I181:K181"/>
    <mergeCell ref="M181:N181"/>
    <mergeCell ref="AG177:AJ177"/>
    <mergeCell ref="AK177:AN177"/>
    <mergeCell ref="I178:N178"/>
    <mergeCell ref="B179:H179"/>
    <mergeCell ref="I179:K179"/>
    <mergeCell ref="M179:N179"/>
    <mergeCell ref="P179:AE179"/>
    <mergeCell ref="Y173:AD173"/>
    <mergeCell ref="I186:U186"/>
    <mergeCell ref="B187:R188"/>
    <mergeCell ref="X187:Y188"/>
    <mergeCell ref="Z187:AC188"/>
    <mergeCell ref="AD187:AE188"/>
    <mergeCell ref="AF187:AI188"/>
    <mergeCell ref="B183:H183"/>
    <mergeCell ref="I183:N183"/>
    <mergeCell ref="P183:T183"/>
    <mergeCell ref="V183:AE183"/>
    <mergeCell ref="B185:H185"/>
    <mergeCell ref="I185:K185"/>
    <mergeCell ref="M185:N185"/>
    <mergeCell ref="P185:T185"/>
    <mergeCell ref="V185:AE185"/>
    <mergeCell ref="AL189:AN189"/>
    <mergeCell ref="AL187:AM188"/>
    <mergeCell ref="AN187:AO188"/>
    <mergeCell ref="D190:L190"/>
    <mergeCell ref="M190:N190"/>
    <mergeCell ref="O190:R190"/>
    <mergeCell ref="S190:X190"/>
    <mergeCell ref="Y190:AB190"/>
    <mergeCell ref="AC190:AF190"/>
    <mergeCell ref="AH190:AI190"/>
    <mergeCell ref="AJ190:AK190"/>
    <mergeCell ref="AL190:AN190"/>
    <mergeCell ref="AJ187:AJ188"/>
    <mergeCell ref="AK187:AK188"/>
    <mergeCell ref="D189:L189"/>
    <mergeCell ref="M189:N189"/>
    <mergeCell ref="O189:R189"/>
    <mergeCell ref="S189:X189"/>
    <mergeCell ref="Y189:AB189"/>
    <mergeCell ref="AC189:AF189"/>
    <mergeCell ref="AH189:AI189"/>
    <mergeCell ref="AJ189:AK189"/>
    <mergeCell ref="D191:L191"/>
    <mergeCell ref="M191:N191"/>
    <mergeCell ref="O191:R191"/>
    <mergeCell ref="S191:X191"/>
    <mergeCell ref="Y191:AB191"/>
    <mergeCell ref="AC191:AF191"/>
    <mergeCell ref="AH191:AI191"/>
    <mergeCell ref="AJ191:AK191"/>
    <mergeCell ref="AL191:AN191"/>
    <mergeCell ref="D192:L192"/>
    <mergeCell ref="M192:N192"/>
    <mergeCell ref="O192:R192"/>
    <mergeCell ref="S192:X192"/>
    <mergeCell ref="Y192:AB192"/>
    <mergeCell ref="AC192:AF192"/>
    <mergeCell ref="AH192:AI192"/>
    <mergeCell ref="AJ192:AK192"/>
    <mergeCell ref="AL192:AN192"/>
    <mergeCell ref="AH193:AI193"/>
    <mergeCell ref="AJ193:AK193"/>
    <mergeCell ref="AL193:AN193"/>
    <mergeCell ref="D194:L194"/>
    <mergeCell ref="M194:N194"/>
    <mergeCell ref="O194:R194"/>
    <mergeCell ref="S194:X194"/>
    <mergeCell ref="Y194:AB194"/>
    <mergeCell ref="AC194:AF194"/>
    <mergeCell ref="AH194:AI194"/>
    <mergeCell ref="D193:L193"/>
    <mergeCell ref="M193:N193"/>
    <mergeCell ref="O193:R193"/>
    <mergeCell ref="S193:X193"/>
    <mergeCell ref="Y193:AB193"/>
    <mergeCell ref="AC193:AF193"/>
    <mergeCell ref="AJ194:AK194"/>
    <mergeCell ref="AL194:AN194"/>
    <mergeCell ref="D195:L195"/>
    <mergeCell ref="M195:N195"/>
    <mergeCell ref="O195:R195"/>
    <mergeCell ref="S195:X195"/>
    <mergeCell ref="Y195:AB195"/>
    <mergeCell ref="AC195:AF195"/>
    <mergeCell ref="AH195:AI195"/>
    <mergeCell ref="AJ195:AK195"/>
    <mergeCell ref="AL195:AN195"/>
    <mergeCell ref="D196:L196"/>
    <mergeCell ref="M196:N196"/>
    <mergeCell ref="O196:R196"/>
    <mergeCell ref="S196:X196"/>
    <mergeCell ref="Y196:AB196"/>
    <mergeCell ref="AC196:AF196"/>
    <mergeCell ref="AH196:AI196"/>
    <mergeCell ref="AJ196:AK196"/>
    <mergeCell ref="AL196:AN196"/>
    <mergeCell ref="AH197:AI197"/>
    <mergeCell ref="AJ197:AK197"/>
    <mergeCell ref="AL197:AN197"/>
    <mergeCell ref="D198:L198"/>
    <mergeCell ref="M198:N198"/>
    <mergeCell ref="O198:R198"/>
    <mergeCell ref="S198:X198"/>
    <mergeCell ref="Y198:AB198"/>
    <mergeCell ref="AC198:AF198"/>
    <mergeCell ref="AH198:AI198"/>
    <mergeCell ref="D197:L197"/>
    <mergeCell ref="M197:N197"/>
    <mergeCell ref="O197:R197"/>
    <mergeCell ref="S197:X197"/>
    <mergeCell ref="Y197:AB197"/>
    <mergeCell ref="AC197:AF197"/>
    <mergeCell ref="AJ198:AK198"/>
    <mergeCell ref="AL198:AN198"/>
    <mergeCell ref="D199:L199"/>
    <mergeCell ref="M199:N199"/>
    <mergeCell ref="O199:R199"/>
    <mergeCell ref="S199:X199"/>
    <mergeCell ref="Y199:AB199"/>
    <mergeCell ref="AC199:AF199"/>
    <mergeCell ref="AH199:AI199"/>
    <mergeCell ref="AJ199:AK199"/>
    <mergeCell ref="AL199:AN199"/>
    <mergeCell ref="D200:L200"/>
    <mergeCell ref="M200:N200"/>
    <mergeCell ref="O200:R200"/>
    <mergeCell ref="S200:X200"/>
    <mergeCell ref="Y200:AB200"/>
    <mergeCell ref="AC200:AF200"/>
    <mergeCell ref="AH200:AI200"/>
    <mergeCell ref="AJ200:AK200"/>
    <mergeCell ref="AL200:AN200"/>
    <mergeCell ref="AH201:AI201"/>
    <mergeCell ref="AJ201:AK201"/>
    <mergeCell ref="AL201:AN201"/>
    <mergeCell ref="D202:L202"/>
    <mergeCell ref="M202:N202"/>
    <mergeCell ref="O202:R202"/>
    <mergeCell ref="S202:X202"/>
    <mergeCell ref="Y202:AB202"/>
    <mergeCell ref="AC202:AF202"/>
    <mergeCell ref="AH202:AI202"/>
    <mergeCell ref="D201:L201"/>
    <mergeCell ref="M201:N201"/>
    <mergeCell ref="O201:R201"/>
    <mergeCell ref="S201:X201"/>
    <mergeCell ref="Y201:AB201"/>
    <mergeCell ref="AC201:AF201"/>
    <mergeCell ref="AJ202:AK202"/>
    <mergeCell ref="AL202:AN202"/>
    <mergeCell ref="D203:L203"/>
    <mergeCell ref="M203:N203"/>
    <mergeCell ref="O203:R203"/>
    <mergeCell ref="S203:X203"/>
    <mergeCell ref="Y203:AB203"/>
    <mergeCell ref="AC203:AF203"/>
    <mergeCell ref="AH203:AI203"/>
    <mergeCell ref="AJ203:AK203"/>
    <mergeCell ref="AL203:AN203"/>
    <mergeCell ref="D204:L204"/>
    <mergeCell ref="M204:N204"/>
    <mergeCell ref="O204:R204"/>
    <mergeCell ref="S204:X204"/>
    <mergeCell ref="Y204:AB204"/>
    <mergeCell ref="AC204:AF204"/>
    <mergeCell ref="AH204:AI204"/>
    <mergeCell ref="AJ204:AK204"/>
    <mergeCell ref="AL204:AN204"/>
    <mergeCell ref="AH205:AI205"/>
    <mergeCell ref="AJ205:AK205"/>
    <mergeCell ref="AL205:AN205"/>
    <mergeCell ref="D206:L206"/>
    <mergeCell ref="M206:N206"/>
    <mergeCell ref="O206:R206"/>
    <mergeCell ref="S206:X206"/>
    <mergeCell ref="Y206:AB206"/>
    <mergeCell ref="AC206:AF206"/>
    <mergeCell ref="AH206:AI206"/>
    <mergeCell ref="D205:L205"/>
    <mergeCell ref="M205:N205"/>
    <mergeCell ref="O205:R205"/>
    <mergeCell ref="S205:X205"/>
    <mergeCell ref="Y205:AB205"/>
    <mergeCell ref="AC205:AF205"/>
    <mergeCell ref="AJ206:AK206"/>
    <mergeCell ref="AL206:AN206"/>
    <mergeCell ref="D207:L207"/>
    <mergeCell ref="M207:N207"/>
    <mergeCell ref="O207:R207"/>
    <mergeCell ref="S207:X207"/>
    <mergeCell ref="Y207:AB207"/>
    <mergeCell ref="AC207:AF207"/>
    <mergeCell ref="AH207:AI207"/>
    <mergeCell ref="AJ207:AK207"/>
    <mergeCell ref="AL207:AN207"/>
    <mergeCell ref="D208:L208"/>
    <mergeCell ref="M208:N208"/>
    <mergeCell ref="O208:R208"/>
    <mergeCell ref="S208:X208"/>
    <mergeCell ref="Y208:AB208"/>
    <mergeCell ref="AC208:AF208"/>
    <mergeCell ref="AH208:AI208"/>
    <mergeCell ref="AJ208:AK208"/>
    <mergeCell ref="AL208:AN208"/>
    <mergeCell ref="AL212:AN212"/>
    <mergeCell ref="AH209:AI209"/>
    <mergeCell ref="AJ209:AK209"/>
    <mergeCell ref="AL209:AN209"/>
    <mergeCell ref="D210:L210"/>
    <mergeCell ref="M210:N210"/>
    <mergeCell ref="O210:R210"/>
    <mergeCell ref="S210:X210"/>
    <mergeCell ref="Y210:AB210"/>
    <mergeCell ref="AC210:AF210"/>
    <mergeCell ref="AH210:AI210"/>
    <mergeCell ref="D209:L209"/>
    <mergeCell ref="M209:N209"/>
    <mergeCell ref="O209:R209"/>
    <mergeCell ref="S209:X209"/>
    <mergeCell ref="Y209:AB209"/>
    <mergeCell ref="AC209:AF209"/>
    <mergeCell ref="AJ210:AK210"/>
    <mergeCell ref="AL210:AN210"/>
    <mergeCell ref="B214:G215"/>
    <mergeCell ref="H214:X215"/>
    <mergeCell ref="Y215:AD215"/>
    <mergeCell ref="AG215:AI215"/>
    <mergeCell ref="AJ215:AK215"/>
    <mergeCell ref="AL215:AN215"/>
    <mergeCell ref="AL211:AN211"/>
    <mergeCell ref="B212:C212"/>
    <mergeCell ref="D212:L212"/>
    <mergeCell ref="M212:N212"/>
    <mergeCell ref="O212:R212"/>
    <mergeCell ref="S212:X212"/>
    <mergeCell ref="Y212:AB212"/>
    <mergeCell ref="AC212:AF212"/>
    <mergeCell ref="AH212:AI212"/>
    <mergeCell ref="AJ212:AK212"/>
    <mergeCell ref="D211:L211"/>
    <mergeCell ref="M211:N211"/>
    <mergeCell ref="O211:R211"/>
    <mergeCell ref="S211:X211"/>
    <mergeCell ref="Y211:AB211"/>
    <mergeCell ref="AC211:AF211"/>
    <mergeCell ref="AH211:AI211"/>
    <mergeCell ref="AJ211:AK211"/>
    <mergeCell ref="B217:G217"/>
    <mergeCell ref="H217:K219"/>
    <mergeCell ref="L217:L219"/>
    <mergeCell ref="M217:Q218"/>
    <mergeCell ref="R217:Z218"/>
    <mergeCell ref="AC217:AK217"/>
    <mergeCell ref="B218:G218"/>
    <mergeCell ref="AC218:AG218"/>
    <mergeCell ref="AH218:AK218"/>
    <mergeCell ref="C219:F219"/>
    <mergeCell ref="AL219:AM219"/>
    <mergeCell ref="B220:G220"/>
    <mergeCell ref="H220:K220"/>
    <mergeCell ref="M220:P220"/>
    <mergeCell ref="R220:X220"/>
    <mergeCell ref="Y220:Z220"/>
    <mergeCell ref="AC220:AF220"/>
    <mergeCell ref="AH220:AI220"/>
    <mergeCell ref="AJ220:AK220"/>
    <mergeCell ref="AL220:AM220"/>
    <mergeCell ref="M219:P219"/>
    <mergeCell ref="R219:X219"/>
    <mergeCell ref="Y219:Z219"/>
    <mergeCell ref="AC219:AF219"/>
    <mergeCell ref="AH219:AI219"/>
    <mergeCell ref="AJ219:AK219"/>
    <mergeCell ref="B225:AA225"/>
    <mergeCell ref="AH221:AI221"/>
    <mergeCell ref="AJ221:AK221"/>
    <mergeCell ref="AL221:AM221"/>
    <mergeCell ref="B222:G222"/>
    <mergeCell ref="H222:K222"/>
    <mergeCell ref="M222:P222"/>
    <mergeCell ref="R222:X222"/>
    <mergeCell ref="Y222:Z222"/>
    <mergeCell ref="AC222:AF222"/>
    <mergeCell ref="AH222:AI222"/>
    <mergeCell ref="B221:G221"/>
    <mergeCell ref="H221:K221"/>
    <mergeCell ref="M221:P221"/>
    <mergeCell ref="R221:X221"/>
    <mergeCell ref="Y221:Z221"/>
    <mergeCell ref="AC221:AF221"/>
    <mergeCell ref="AJ222:AK222"/>
    <mergeCell ref="AL222:AM222"/>
    <mergeCell ref="AL223:AM223"/>
    <mergeCell ref="B224:G224"/>
    <mergeCell ref="H224:K224"/>
    <mergeCell ref="M224:P224"/>
    <mergeCell ref="R224:X224"/>
    <mergeCell ref="Y224:Z224"/>
    <mergeCell ref="AC224:AF224"/>
    <mergeCell ref="AH224:AI224"/>
    <mergeCell ref="AJ224:AK224"/>
    <mergeCell ref="AL224:AM224"/>
    <mergeCell ref="B223:G223"/>
    <mergeCell ref="H223:K223"/>
    <mergeCell ref="M223:P223"/>
    <mergeCell ref="R223:X223"/>
    <mergeCell ref="Y223:Z223"/>
    <mergeCell ref="AC223:AF223"/>
    <mergeCell ref="AH223:AI223"/>
    <mergeCell ref="AJ223:AK223"/>
    <mergeCell ref="AM228:AO235"/>
    <mergeCell ref="F236:L236"/>
    <mergeCell ref="AE228:AG228"/>
    <mergeCell ref="AH228:AJ228"/>
    <mergeCell ref="N229:Q231"/>
    <mergeCell ref="R229:Y231"/>
    <mergeCell ref="Z229:AD231"/>
    <mergeCell ref="AE229:AG231"/>
    <mergeCell ref="AH229:AJ231"/>
    <mergeCell ref="AK229:AK231"/>
    <mergeCell ref="N233:Q235"/>
    <mergeCell ref="B228:H235"/>
    <mergeCell ref="I228:L235"/>
    <mergeCell ref="N228:Q228"/>
    <mergeCell ref="R228:Y228"/>
    <mergeCell ref="Z228:AD228"/>
    <mergeCell ref="R233:Y235"/>
    <mergeCell ref="Z233:AD235"/>
    <mergeCell ref="AE233:AG235"/>
    <mergeCell ref="AH233:AI235"/>
    <mergeCell ref="AK233:AK235"/>
  </mergeCells>
  <conditionalFormatting sqref="R51 AE51 AG51:AN51">
    <cfRule type="containsText" dxfId="5" priority="2" stopIfTrue="1" operator="containsText" text="יש להזין סוג החשבון">
      <formula>NOT(ISERROR(SEARCH("יש להזין סוג החשבון",R51)))</formula>
    </cfRule>
    <cfRule type="expression" dxfId="4" priority="3" stopIfTrue="1">
      <formula>LEFT(R51,19)="יש להזין סוג החשבון"</formula>
    </cfRule>
  </conditionalFormatting>
  <conditionalFormatting sqref="M100:O100 R61 V104 R41 AH61:AN61">
    <cfRule type="containsText" dxfId="3" priority="1" stopIfTrue="1" operator="containsText" text="יש">
      <formula>NOT(ISERROR(SEARCH("יש",M41)))</formula>
    </cfRule>
  </conditionalFormatting>
  <printOptions horizontalCentered="1" verticalCentered="1"/>
  <pageMargins left="0" right="0.59055118110236227" top="0" bottom="0" header="0" footer="0.19685039370078741"/>
  <pageSetup paperSize="9" scale="58" orientation="landscape" r:id="rId1"/>
  <headerFooter alignWithMargins="0">
    <oddHeader>&amp;L&amp;D</oddHeader>
  </headerFooter>
  <rowBreaks count="2" manualBreakCount="2">
    <brk id="115" max="16383" man="1"/>
    <brk id="16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גיליון1!$B$2:$B$9</xm:f>
          </x14:formula1>
          <xm:sqref>R51:AD51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518"/>
  <sheetViews>
    <sheetView showGridLines="0" rightToLeft="1" zoomScaleNormal="100" workbookViewId="0">
      <selection activeCell="A228" sqref="A228"/>
    </sheetView>
  </sheetViews>
  <sheetFormatPr defaultColWidth="9.140625" defaultRowHeight="12.75" x14ac:dyDescent="0.2"/>
  <cols>
    <col min="1" max="1" width="3" style="3" customWidth="1"/>
    <col min="2" max="2" width="5.5703125" style="3" customWidth="1"/>
    <col min="3" max="3" width="9.42578125" style="3" customWidth="1"/>
    <col min="4" max="7" width="2.28515625" style="3" customWidth="1"/>
    <col min="8" max="9" width="3.28515625" style="3" customWidth="1"/>
    <col min="10" max="10" width="2.28515625" style="3" customWidth="1"/>
    <col min="11" max="11" width="11.85546875" style="3" customWidth="1"/>
    <col min="12" max="12" width="7.85546875" style="3" customWidth="1"/>
    <col min="13" max="13" width="9" style="3" customWidth="1"/>
    <col min="14" max="14" width="11.28515625" style="3" customWidth="1"/>
    <col min="15" max="15" width="2.7109375" style="3" customWidth="1"/>
    <col min="16" max="16" width="1.140625" style="3" customWidth="1"/>
    <col min="17" max="17" width="12.140625" style="3" customWidth="1"/>
    <col min="18" max="19" width="2.140625" style="3" customWidth="1"/>
    <col min="20" max="20" width="9.42578125" style="3" customWidth="1"/>
    <col min="21" max="21" width="12.85546875" style="3" hidden="1" customWidth="1"/>
    <col min="22" max="22" width="0.28515625" style="3" customWidth="1"/>
    <col min="23" max="23" width="2.5703125" style="3" customWidth="1"/>
    <col min="24" max="24" width="4.140625" style="3" customWidth="1"/>
    <col min="25" max="25" width="3.85546875" style="3" customWidth="1"/>
    <col min="26" max="26" width="6.7109375" style="3" customWidth="1"/>
    <col min="27" max="27" width="2.5703125" style="3" customWidth="1"/>
    <col min="28" max="28" width="4.5703125" style="3" customWidth="1"/>
    <col min="29" max="29" width="0.85546875" style="3" customWidth="1"/>
    <col min="30" max="30" width="7.42578125" style="3" customWidth="1"/>
    <col min="31" max="31" width="6.28515625" style="3" customWidth="1"/>
    <col min="32" max="32" width="4.42578125" style="3" customWidth="1"/>
    <col min="33" max="33" width="16" style="3" customWidth="1"/>
    <col min="34" max="34" width="10.7109375" style="3" customWidth="1"/>
    <col min="35" max="35" width="10.42578125" style="8" customWidth="1"/>
    <col min="36" max="36" width="3.5703125" style="8" customWidth="1"/>
    <col min="37" max="37" width="12.5703125" style="3" customWidth="1"/>
    <col min="38" max="38" width="4.7109375" style="3" customWidth="1"/>
    <col min="39" max="39" width="7.7109375" style="3" customWidth="1"/>
    <col min="40" max="40" width="7.42578125" style="3" customWidth="1"/>
    <col min="41" max="41" width="17" style="2" customWidth="1"/>
    <col min="42" max="44" width="9.140625" style="2" customWidth="1"/>
    <col min="45" max="46" width="9.140625" style="2" hidden="1" customWidth="1"/>
    <col min="47" max="69" width="9.140625" style="2" customWidth="1"/>
    <col min="70" max="16384" width="9.140625" style="2"/>
  </cols>
  <sheetData>
    <row r="1" spans="1:40" s="3" customFormat="1" x14ac:dyDescent="0.2">
      <c r="AI1" s="8"/>
      <c r="AJ1" s="8"/>
    </row>
    <row r="2" spans="1:40" s="3" customFormat="1" ht="14.25" x14ac:dyDescent="0.2">
      <c r="A2" s="2"/>
      <c r="B2" s="763" t="str">
        <f>'שורות 21-1'!B2:AD2</f>
        <v>טופס 23.010 חשבון לחישוב שכ"ט לפי % בלבד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764"/>
      <c r="X2" s="764"/>
      <c r="Y2" s="764"/>
      <c r="Z2" s="764"/>
      <c r="AA2" s="764"/>
      <c r="AB2" s="764"/>
      <c r="AC2" s="764"/>
      <c r="AD2" s="765"/>
      <c r="AE2" s="2"/>
      <c r="AF2" s="2"/>
      <c r="AG2" s="28" t="s">
        <v>169</v>
      </c>
      <c r="AH2" s="28"/>
      <c r="AI2" s="28"/>
      <c r="AJ2" s="28"/>
      <c r="AK2" s="28"/>
      <c r="AL2" s="28"/>
      <c r="AM2" s="28"/>
      <c r="AN2" s="28"/>
    </row>
    <row r="3" spans="1:40" s="3" customForma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16"/>
      <c r="AJ3" s="16"/>
      <c r="AK3" s="2"/>
      <c r="AL3" s="2"/>
      <c r="AM3" s="2"/>
      <c r="AN3" s="2"/>
    </row>
    <row r="4" spans="1:40" s="3" customFormat="1" ht="21" customHeight="1" x14ac:dyDescent="0.2">
      <c r="A4" s="2"/>
      <c r="B4" s="766" t="s">
        <v>84</v>
      </c>
      <c r="C4" s="766"/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29"/>
      <c r="AF4" s="29"/>
      <c r="AG4" s="419"/>
      <c r="AH4" s="419"/>
      <c r="AI4" s="419"/>
      <c r="AJ4" s="419"/>
      <c r="AK4" s="372"/>
      <c r="AL4" s="372"/>
      <c r="AM4" s="372"/>
      <c r="AN4" s="372"/>
    </row>
    <row r="5" spans="1:40" s="3" customFormat="1" ht="13.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23"/>
      <c r="AF5" s="123"/>
      <c r="AG5" s="419"/>
      <c r="AH5" s="419"/>
      <c r="AI5" s="419"/>
      <c r="AJ5" s="419"/>
      <c r="AK5" s="372"/>
      <c r="AL5" s="372"/>
      <c r="AM5" s="372"/>
      <c r="AN5" s="372"/>
    </row>
    <row r="6" spans="1:40" s="3" customFormat="1" ht="13.5" thickBot="1" x14ac:dyDescent="0.25">
      <c r="A6" s="2"/>
      <c r="B6" s="30" t="s">
        <v>116</v>
      </c>
      <c r="C6" s="30" t="s">
        <v>45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767" t="s">
        <v>55</v>
      </c>
      <c r="S6" s="768"/>
      <c r="T6" s="768"/>
      <c r="U6" s="768"/>
      <c r="V6" s="768"/>
      <c r="W6" s="768"/>
      <c r="X6" s="768"/>
      <c r="Y6" s="768"/>
      <c r="Z6" s="768"/>
      <c r="AA6" s="768"/>
      <c r="AB6" s="768"/>
      <c r="AC6" s="768"/>
      <c r="AD6" s="769"/>
      <c r="AE6" s="31"/>
      <c r="AF6" s="32"/>
      <c r="AG6" s="32"/>
      <c r="AH6" s="32"/>
      <c r="AI6" s="33"/>
      <c r="AJ6" s="33"/>
      <c r="AK6" s="32"/>
      <c r="AL6" s="32"/>
      <c r="AM6" s="32"/>
      <c r="AN6" s="123"/>
    </row>
    <row r="7" spans="1:40" s="3" customFormat="1" ht="7.5" customHeight="1" x14ac:dyDescent="0.2">
      <c r="A7" s="2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2"/>
      <c r="AF7" s="32"/>
      <c r="AG7" s="32"/>
      <c r="AH7" s="32"/>
      <c r="AI7" s="33"/>
      <c r="AJ7" s="33"/>
      <c r="AK7" s="32"/>
      <c r="AL7" s="123"/>
      <c r="AM7" s="123"/>
      <c r="AN7" s="123"/>
    </row>
    <row r="8" spans="1:40" s="3" customFormat="1" x14ac:dyDescent="0.2">
      <c r="A8" s="2"/>
      <c r="B8" s="36" t="s">
        <v>89</v>
      </c>
      <c r="C8" s="437" t="s">
        <v>54</v>
      </c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9"/>
      <c r="R8" s="770">
        <f>'שורות 21-1'!R8:AD8</f>
        <v>0</v>
      </c>
      <c r="S8" s="749"/>
      <c r="T8" s="749"/>
      <c r="U8" s="749"/>
      <c r="V8" s="749"/>
      <c r="W8" s="749"/>
      <c r="X8" s="749"/>
      <c r="Y8" s="749"/>
      <c r="Z8" s="749"/>
      <c r="AA8" s="749"/>
      <c r="AB8" s="749"/>
      <c r="AC8" s="749"/>
      <c r="AD8" s="771"/>
      <c r="AE8" s="13" t="s">
        <v>79</v>
      </c>
      <c r="AF8" s="15"/>
      <c r="AG8" s="15"/>
      <c r="AH8" s="15"/>
      <c r="AI8" s="26">
        <f>IF(ISBLANK(R8),0,1)</f>
        <v>1</v>
      </c>
      <c r="AJ8" s="26"/>
      <c r="AK8" s="37"/>
      <c r="AL8" s="37"/>
      <c r="AM8" s="37"/>
      <c r="AN8" s="37"/>
    </row>
    <row r="9" spans="1:40" s="3" customFormat="1" ht="7.5" customHeight="1" x14ac:dyDescent="0.2">
      <c r="A9" s="2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44"/>
      <c r="S9" s="744"/>
      <c r="T9" s="744"/>
      <c r="U9" s="744"/>
      <c r="V9" s="744"/>
      <c r="W9" s="744"/>
      <c r="X9" s="744"/>
      <c r="Y9" s="744"/>
      <c r="Z9" s="744"/>
      <c r="AA9" s="744"/>
      <c r="AB9" s="744"/>
      <c r="AC9" s="744"/>
      <c r="AD9" s="744"/>
      <c r="AE9" s="13"/>
      <c r="AF9" s="15"/>
      <c r="AG9" s="15"/>
      <c r="AH9" s="15"/>
      <c r="AI9" s="26"/>
      <c r="AJ9" s="26"/>
      <c r="AK9" s="40"/>
      <c r="AL9" s="23"/>
      <c r="AM9" s="23"/>
      <c r="AN9" s="23"/>
    </row>
    <row r="10" spans="1:40" s="3" customFormat="1" x14ac:dyDescent="0.2">
      <c r="A10" s="2"/>
      <c r="B10" s="38" t="s">
        <v>90</v>
      </c>
      <c r="C10" s="437" t="s">
        <v>56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9"/>
      <c r="R10" s="770">
        <f>'שורות 21-1'!R10:AD10</f>
        <v>0</v>
      </c>
      <c r="S10" s="749"/>
      <c r="T10" s="749"/>
      <c r="U10" s="749"/>
      <c r="V10" s="749"/>
      <c r="W10" s="749"/>
      <c r="X10" s="749"/>
      <c r="Y10" s="749"/>
      <c r="Z10" s="749"/>
      <c r="AA10" s="749"/>
      <c r="AB10" s="749"/>
      <c r="AC10" s="749"/>
      <c r="AD10" s="771"/>
      <c r="AE10" s="13" t="s">
        <v>79</v>
      </c>
      <c r="AF10" s="15"/>
      <c r="AG10" s="15"/>
      <c r="AH10" s="15"/>
      <c r="AI10" s="26">
        <f>IF(ISBLANK(R10),0,1)</f>
        <v>1</v>
      </c>
      <c r="AJ10" s="26"/>
      <c r="AK10" s="41"/>
      <c r="AL10" s="41"/>
      <c r="AM10" s="41"/>
      <c r="AN10" s="41"/>
    </row>
    <row r="11" spans="1:40" s="3" customFormat="1" ht="7.5" customHeight="1" x14ac:dyDescent="0.2">
      <c r="A11" s="2"/>
      <c r="B11" s="38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3"/>
      <c r="AF11" s="15"/>
      <c r="AG11" s="15"/>
      <c r="AH11" s="15"/>
      <c r="AI11" s="26"/>
      <c r="AJ11" s="26"/>
      <c r="AK11" s="40"/>
      <c r="AL11" s="23"/>
      <c r="AM11" s="23"/>
      <c r="AN11" s="23"/>
    </row>
    <row r="12" spans="1:40" s="3" customFormat="1" x14ac:dyDescent="0.2">
      <c r="A12" s="2"/>
      <c r="B12" s="38" t="s">
        <v>92</v>
      </c>
      <c r="C12" s="437" t="s">
        <v>100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9"/>
      <c r="R12" s="793">
        <f>'שורות 21-1'!R12:AD12</f>
        <v>0</v>
      </c>
      <c r="S12" s="794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5"/>
      <c r="AE12" s="13" t="s">
        <v>79</v>
      </c>
      <c r="AF12" s="15"/>
      <c r="AG12" s="15"/>
      <c r="AH12" s="15"/>
      <c r="AI12" s="26">
        <f>IF(ISBLANK(R12),0,1)</f>
        <v>1</v>
      </c>
      <c r="AJ12" s="26"/>
      <c r="AK12" s="41"/>
      <c r="AL12" s="41"/>
      <c r="AM12" s="41"/>
      <c r="AN12" s="41"/>
    </row>
    <row r="13" spans="1:40" s="3" customFormat="1" ht="7.5" customHeight="1" x14ac:dyDescent="0.2">
      <c r="A13" s="2"/>
      <c r="B13" s="38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744"/>
      <c r="S13" s="744"/>
      <c r="T13" s="744"/>
      <c r="U13" s="744"/>
      <c r="V13" s="744"/>
      <c r="W13" s="744"/>
      <c r="X13" s="744"/>
      <c r="Y13" s="744"/>
      <c r="Z13" s="744"/>
      <c r="AA13" s="744"/>
      <c r="AB13" s="744"/>
      <c r="AC13" s="744"/>
      <c r="AD13" s="744"/>
      <c r="AE13" s="13"/>
      <c r="AF13" s="15"/>
      <c r="AG13" s="15"/>
      <c r="AH13" s="15"/>
      <c r="AI13" s="26"/>
      <c r="AJ13" s="26"/>
      <c r="AK13" s="40"/>
      <c r="AL13" s="23"/>
      <c r="AM13" s="23"/>
      <c r="AN13" s="23"/>
    </row>
    <row r="14" spans="1:40" s="3" customFormat="1" x14ac:dyDescent="0.2">
      <c r="A14" s="2"/>
      <c r="B14" s="38" t="s">
        <v>93</v>
      </c>
      <c r="C14" s="437" t="s">
        <v>114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9"/>
      <c r="R14" s="770">
        <f>'שורות 21-1'!R14:AD14</f>
        <v>0</v>
      </c>
      <c r="S14" s="749"/>
      <c r="T14" s="749"/>
      <c r="U14" s="749"/>
      <c r="V14" s="749"/>
      <c r="W14" s="749"/>
      <c r="X14" s="749"/>
      <c r="Y14" s="749"/>
      <c r="Z14" s="749"/>
      <c r="AA14" s="749"/>
      <c r="AB14" s="749"/>
      <c r="AC14" s="749"/>
      <c r="AD14" s="771"/>
      <c r="AE14" s="13" t="s">
        <v>79</v>
      </c>
      <c r="AF14" s="15"/>
      <c r="AG14" s="15"/>
      <c r="AH14" s="15"/>
      <c r="AI14" s="26">
        <f>IF(ISBLANK(R14),0,1)</f>
        <v>1</v>
      </c>
      <c r="AJ14" s="26"/>
      <c r="AK14" s="41"/>
      <c r="AL14" s="41"/>
      <c r="AM14" s="41"/>
      <c r="AN14" s="41"/>
    </row>
    <row r="15" spans="1:40" s="3" customFormat="1" ht="7.5" customHeight="1" x14ac:dyDescent="0.2">
      <c r="A15" s="2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744"/>
      <c r="S15" s="744"/>
      <c r="T15" s="744"/>
      <c r="U15" s="744"/>
      <c r="V15" s="744"/>
      <c r="W15" s="744"/>
      <c r="X15" s="744"/>
      <c r="Y15" s="744"/>
      <c r="Z15" s="744"/>
      <c r="AA15" s="744"/>
      <c r="AB15" s="744"/>
      <c r="AC15" s="744"/>
      <c r="AD15" s="744"/>
      <c r="AE15" s="13"/>
      <c r="AF15" s="15"/>
      <c r="AG15" s="15"/>
      <c r="AH15" s="15"/>
      <c r="AI15" s="26"/>
      <c r="AJ15" s="26"/>
      <c r="AK15" s="40"/>
      <c r="AL15" s="23"/>
      <c r="AM15" s="23"/>
      <c r="AN15" s="23"/>
    </row>
    <row r="16" spans="1:40" s="3" customFormat="1" x14ac:dyDescent="0.2">
      <c r="A16" s="2"/>
      <c r="B16" s="38" t="s">
        <v>94</v>
      </c>
      <c r="C16" s="437" t="s">
        <v>115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793">
        <f>'שורות 21-1'!R16:AD16</f>
        <v>0</v>
      </c>
      <c r="S16" s="794"/>
      <c r="T16" s="794"/>
      <c r="U16" s="794"/>
      <c r="V16" s="794"/>
      <c r="W16" s="794"/>
      <c r="X16" s="794"/>
      <c r="Y16" s="794"/>
      <c r="Z16" s="794"/>
      <c r="AA16" s="794"/>
      <c r="AB16" s="794"/>
      <c r="AC16" s="794"/>
      <c r="AD16" s="795"/>
      <c r="AE16" s="13" t="s">
        <v>79</v>
      </c>
      <c r="AF16" s="15"/>
      <c r="AG16" s="15"/>
      <c r="AH16" s="15"/>
      <c r="AI16" s="26">
        <f>IF(ISBLANK(R16),0,1)</f>
        <v>1</v>
      </c>
      <c r="AJ16" s="26"/>
      <c r="AK16" s="41"/>
      <c r="AL16" s="41"/>
      <c r="AM16" s="41"/>
      <c r="AN16" s="41"/>
    </row>
    <row r="17" spans="1:40" s="3" customFormat="1" ht="7.5" customHeight="1" x14ac:dyDescent="0.2">
      <c r="A17" s="2"/>
      <c r="B17" s="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42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4"/>
      <c r="AE17" s="14"/>
      <c r="AF17" s="15"/>
      <c r="AG17" s="15"/>
      <c r="AH17" s="15"/>
      <c r="AI17" s="26"/>
      <c r="AJ17" s="26"/>
      <c r="AK17" s="43"/>
      <c r="AL17" s="9"/>
      <c r="AM17" s="9"/>
      <c r="AN17" s="346"/>
    </row>
    <row r="18" spans="1:40" s="3" customFormat="1" x14ac:dyDescent="0.2">
      <c r="A18" s="2"/>
      <c r="B18" s="38" t="s">
        <v>97</v>
      </c>
      <c r="C18" s="437" t="s">
        <v>57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748">
        <f>'שורות 21-1'!R18:AD18</f>
        <v>0</v>
      </c>
      <c r="S18" s="749"/>
      <c r="T18" s="749"/>
      <c r="U18" s="749"/>
      <c r="V18" s="749"/>
      <c r="W18" s="749"/>
      <c r="X18" s="749"/>
      <c r="Y18" s="749"/>
      <c r="Z18" s="749"/>
      <c r="AA18" s="749"/>
      <c r="AB18" s="749"/>
      <c r="AC18" s="749"/>
      <c r="AD18" s="749"/>
      <c r="AE18" s="15"/>
      <c r="AF18" s="15"/>
      <c r="AG18" s="15"/>
      <c r="AH18" s="15"/>
      <c r="AI18" s="26">
        <f>IF(ISBLANK(R18),0,1)</f>
        <v>1</v>
      </c>
      <c r="AJ18" s="26"/>
      <c r="AK18" s="45"/>
      <c r="AL18" s="46"/>
      <c r="AM18" s="46"/>
      <c r="AN18" s="45"/>
    </row>
    <row r="19" spans="1:40" s="3" customFormat="1" x14ac:dyDescent="0.2">
      <c r="A19" s="2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26">
        <f>SUM(AI8:AI18)</f>
        <v>6</v>
      </c>
      <c r="AJ19" s="26"/>
      <c r="AK19" s="34"/>
      <c r="AL19" s="11"/>
      <c r="AM19" s="11"/>
      <c r="AN19" s="2"/>
    </row>
    <row r="20" spans="1:40" s="3" customFormat="1" x14ac:dyDescent="0.2">
      <c r="A20" s="2"/>
      <c r="B20" s="30" t="s">
        <v>47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26"/>
      <c r="AJ20" s="26"/>
      <c r="AK20" s="34"/>
      <c r="AL20" s="11"/>
      <c r="AM20" s="11"/>
      <c r="AN20" s="2"/>
    </row>
    <row r="21" spans="1:40" s="3" customFormat="1" ht="7.5" customHeight="1" x14ac:dyDescent="0.2">
      <c r="A21" s="2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26"/>
      <c r="AJ21" s="26"/>
      <c r="AK21" s="32"/>
      <c r="AL21" s="12"/>
      <c r="AM21" s="12"/>
      <c r="AN21" s="123"/>
    </row>
    <row r="22" spans="1:40" s="3" customFormat="1" ht="17.25" customHeight="1" x14ac:dyDescent="0.2">
      <c r="A22" s="2"/>
      <c r="B22" s="38" t="s">
        <v>89</v>
      </c>
      <c r="C22" s="437" t="s">
        <v>48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9"/>
      <c r="R22" s="796">
        <f>'שורות 21-1'!R22:AB22</f>
        <v>0</v>
      </c>
      <c r="S22" s="797"/>
      <c r="T22" s="797"/>
      <c r="U22" s="797"/>
      <c r="V22" s="797"/>
      <c r="W22" s="797"/>
      <c r="X22" s="797"/>
      <c r="Y22" s="797"/>
      <c r="Z22" s="797"/>
      <c r="AA22" s="797"/>
      <c r="AB22" s="797"/>
      <c r="AC22" s="348"/>
      <c r="AD22" s="142" t="s">
        <v>143</v>
      </c>
      <c r="AE22" s="13" t="s">
        <v>79</v>
      </c>
      <c r="AF22" s="15"/>
      <c r="AG22" s="15"/>
      <c r="AH22" s="15"/>
      <c r="AI22" s="26">
        <f>IF(ISBLANK(R22),0,1)</f>
        <v>1</v>
      </c>
      <c r="AJ22" s="26"/>
      <c r="AK22" s="47"/>
      <c r="AL22" s="47"/>
      <c r="AM22" s="47"/>
      <c r="AN22" s="47"/>
    </row>
    <row r="23" spans="1:40" s="3" customFormat="1" ht="7.5" customHeight="1" x14ac:dyDescent="0.2">
      <c r="A23" s="2"/>
      <c r="B23" s="48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  <c r="S23" s="51"/>
      <c r="T23" s="51"/>
      <c r="U23" s="51"/>
      <c r="V23" s="51"/>
      <c r="W23" s="51"/>
      <c r="X23" s="51"/>
      <c r="Y23" s="51"/>
      <c r="Z23" s="51"/>
      <c r="AA23" s="52"/>
      <c r="AB23" s="52"/>
      <c r="AC23" s="52"/>
      <c r="AD23" s="52"/>
      <c r="AE23" s="51"/>
      <c r="AF23" s="51"/>
      <c r="AG23" s="51"/>
      <c r="AH23" s="51"/>
      <c r="AI23" s="26"/>
      <c r="AJ23" s="26"/>
      <c r="AK23" s="41"/>
      <c r="AL23" s="21"/>
      <c r="AM23" s="21"/>
      <c r="AN23" s="21"/>
    </row>
    <row r="24" spans="1:40" s="3" customFormat="1" ht="17.25" customHeight="1" x14ac:dyDescent="0.2">
      <c r="A24" s="2"/>
      <c r="B24" s="53" t="s">
        <v>90</v>
      </c>
      <c r="C24" s="750" t="s">
        <v>129</v>
      </c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2"/>
      <c r="R24" s="798">
        <f>'שורות 21-1'!R24:AB24</f>
        <v>0</v>
      </c>
      <c r="S24" s="799"/>
      <c r="T24" s="799"/>
      <c r="U24" s="799"/>
      <c r="V24" s="799"/>
      <c r="W24" s="799"/>
      <c r="X24" s="799"/>
      <c r="Y24" s="799"/>
      <c r="Z24" s="799"/>
      <c r="AA24" s="799"/>
      <c r="AB24" s="799"/>
      <c r="AC24" s="349"/>
      <c r="AD24" s="143" t="s">
        <v>143</v>
      </c>
      <c r="AE24" s="13" t="s">
        <v>79</v>
      </c>
      <c r="AF24" s="15"/>
      <c r="AG24" s="15"/>
      <c r="AH24" s="15"/>
      <c r="AI24" s="26">
        <f>IF(ISBLANK(R24),0,1)</f>
        <v>1</v>
      </c>
      <c r="AJ24" s="26"/>
      <c r="AK24" s="54"/>
      <c r="AL24" s="54"/>
      <c r="AM24" s="54"/>
      <c r="AN24" s="54"/>
    </row>
    <row r="25" spans="1:40" s="3" customFormat="1" ht="7.5" customHeight="1" x14ac:dyDescent="0.2">
      <c r="A25" s="2"/>
      <c r="B25" s="48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26"/>
      <c r="AJ25" s="26"/>
      <c r="AK25" s="41"/>
      <c r="AL25" s="41"/>
      <c r="AM25" s="41"/>
      <c r="AN25" s="41"/>
    </row>
    <row r="26" spans="1:40" s="3" customFormat="1" x14ac:dyDescent="0.2">
      <c r="A26" s="2"/>
      <c r="B26" s="48" t="s">
        <v>91</v>
      </c>
      <c r="C26" s="405" t="s">
        <v>117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7"/>
      <c r="R26" s="408">
        <f>'שורות 21-1'!R26:AD26</f>
        <v>0</v>
      </c>
      <c r="S26" s="409"/>
      <c r="T26" s="409"/>
      <c r="U26" s="409"/>
      <c r="V26" s="409"/>
      <c r="W26" s="409"/>
      <c r="X26" s="409"/>
      <c r="Y26" s="409"/>
      <c r="Z26" s="409"/>
      <c r="AA26" s="409"/>
      <c r="AB26" s="409"/>
      <c r="AC26" s="409"/>
      <c r="AD26" s="410"/>
      <c r="AE26" s="13" t="s">
        <v>79</v>
      </c>
      <c r="AF26" s="15"/>
      <c r="AG26" s="15"/>
      <c r="AH26" s="15"/>
      <c r="AI26" s="26">
        <f>IF(ISBLANK(R26),0,1)</f>
        <v>1</v>
      </c>
      <c r="AJ26" s="26"/>
      <c r="AK26" s="41"/>
      <c r="AL26" s="41"/>
      <c r="AM26" s="41"/>
      <c r="AN26" s="41"/>
    </row>
    <row r="27" spans="1:40" s="3" customFormat="1" ht="9" customHeight="1" x14ac:dyDescent="0.2">
      <c r="A27" s="2"/>
      <c r="B27" s="48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32"/>
      <c r="AF27" s="32"/>
      <c r="AG27" s="32"/>
      <c r="AH27" s="32"/>
      <c r="AI27" s="22"/>
      <c r="AJ27" s="22"/>
      <c r="AK27" s="41"/>
      <c r="AL27" s="41"/>
      <c r="AM27" s="41"/>
      <c r="AN27" s="41"/>
    </row>
    <row r="28" spans="1:40" s="3" customFormat="1" ht="9" customHeight="1" x14ac:dyDescent="0.2">
      <c r="A28" s="2"/>
      <c r="B28" s="48"/>
      <c r="C28" s="405" t="s">
        <v>127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730"/>
      <c r="R28" s="408">
        <f>'שורות 21-1'!R28:AD28</f>
        <v>0</v>
      </c>
      <c r="S28" s="409"/>
      <c r="T28" s="409"/>
      <c r="U28" s="409"/>
      <c r="V28" s="409"/>
      <c r="W28" s="409"/>
      <c r="X28" s="409"/>
      <c r="Y28" s="409"/>
      <c r="Z28" s="409"/>
      <c r="AA28" s="409"/>
      <c r="AB28" s="409"/>
      <c r="AC28" s="409"/>
      <c r="AD28" s="410"/>
      <c r="AE28" s="13" t="s">
        <v>79</v>
      </c>
      <c r="AF28" s="15"/>
      <c r="AG28" s="32"/>
      <c r="AH28" s="32"/>
      <c r="AI28" s="22"/>
      <c r="AJ28" s="22"/>
      <c r="AK28" s="41"/>
      <c r="AL28" s="41"/>
      <c r="AM28" s="41"/>
      <c r="AN28" s="41"/>
    </row>
    <row r="29" spans="1:40" s="3" customFormat="1" ht="7.5" customHeight="1" x14ac:dyDescent="0.2">
      <c r="A29" s="2"/>
      <c r="B29" s="48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32"/>
      <c r="AF29" s="32"/>
      <c r="AG29" s="32"/>
      <c r="AH29" s="32"/>
      <c r="AI29" s="22"/>
      <c r="AJ29" s="22"/>
      <c r="AK29" s="41"/>
      <c r="AL29" s="41"/>
      <c r="AM29" s="41"/>
      <c r="AN29" s="41"/>
    </row>
    <row r="30" spans="1:40" s="24" customFormat="1" x14ac:dyDescent="0.2">
      <c r="B30" s="48" t="s">
        <v>92</v>
      </c>
      <c r="C30" s="405" t="s">
        <v>111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0"/>
      <c r="R30" s="408">
        <f>'שורות 21-1'!R30:AD30</f>
        <v>0</v>
      </c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10"/>
      <c r="AE30" s="13" t="s">
        <v>79</v>
      </c>
      <c r="AF30" s="15"/>
      <c r="AG30" s="25"/>
      <c r="AH30" s="25"/>
      <c r="AI30" s="27">
        <f>SUM(AI22:AI26)</f>
        <v>3</v>
      </c>
      <c r="AJ30" s="27"/>
      <c r="AK30" s="16"/>
      <c r="AL30" s="55"/>
      <c r="AM30" s="55"/>
      <c r="AN30" s="55"/>
    </row>
    <row r="31" spans="1:40" s="3" customFormat="1" ht="7.5" customHeight="1" x14ac:dyDescent="0.2">
      <c r="A31" s="2"/>
      <c r="B31" s="4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32"/>
      <c r="AF31" s="32"/>
      <c r="AG31" s="32"/>
      <c r="AH31" s="32"/>
      <c r="AI31" s="33"/>
      <c r="AJ31" s="33"/>
      <c r="AK31" s="32"/>
      <c r="AL31" s="32"/>
      <c r="AM31" s="32"/>
      <c r="AN31" s="32"/>
    </row>
    <row r="32" spans="1:40" s="3" customFormat="1" x14ac:dyDescent="0.2">
      <c r="A32" s="2"/>
      <c r="B32" s="48" t="s">
        <v>93</v>
      </c>
      <c r="C32" s="437" t="s">
        <v>118</v>
      </c>
      <c r="D32" s="736"/>
      <c r="E32" s="736"/>
      <c r="F32" s="736"/>
      <c r="G32" s="736"/>
      <c r="H32" s="736"/>
      <c r="I32" s="736"/>
      <c r="J32" s="736"/>
      <c r="K32" s="736"/>
      <c r="L32" s="736"/>
      <c r="M32" s="736"/>
      <c r="N32" s="736"/>
      <c r="O32" s="736"/>
      <c r="P32" s="736"/>
      <c r="Q32" s="737"/>
      <c r="R32" s="800">
        <f>'שורות 21-1'!R32:AD32</f>
        <v>0</v>
      </c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  <c r="AD32" s="802"/>
      <c r="AE32" s="13" t="s">
        <v>79</v>
      </c>
      <c r="AF32" s="183"/>
      <c r="AG32" s="183"/>
      <c r="AH32" s="183"/>
      <c r="AI32" s="183"/>
      <c r="AJ32" s="183"/>
      <c r="AK32" s="183"/>
      <c r="AL32" s="183"/>
      <c r="AM32" s="183"/>
      <c r="AN32" s="183"/>
    </row>
    <row r="33" spans="1:40" ht="3" customHeight="1" x14ac:dyDescent="0.2">
      <c r="A33" s="2"/>
      <c r="B33" s="48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F33" s="114"/>
      <c r="AG33" s="114"/>
      <c r="AH33" s="114"/>
      <c r="AI33" s="18"/>
      <c r="AJ33" s="18"/>
      <c r="AK33" s="114"/>
      <c r="AL33" s="114"/>
      <c r="AM33" s="114"/>
      <c r="AN33" s="114"/>
    </row>
    <row r="34" spans="1:40" ht="7.5" customHeight="1" x14ac:dyDescent="0.2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114"/>
      <c r="AF34" s="114"/>
      <c r="AG34" s="114"/>
      <c r="AH34" s="114"/>
      <c r="AI34" s="18"/>
      <c r="AJ34" s="18"/>
      <c r="AK34" s="114"/>
      <c r="AL34" s="114"/>
      <c r="AM34" s="114"/>
      <c r="AN34" s="114"/>
    </row>
    <row r="35" spans="1:40" x14ac:dyDescent="0.2">
      <c r="B35" s="48" t="s">
        <v>94</v>
      </c>
      <c r="C35" s="437" t="s">
        <v>101</v>
      </c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7"/>
      <c r="R35" s="432">
        <f>'שורות 21-1'!R35:AD35</f>
        <v>0</v>
      </c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13" t="s">
        <v>79</v>
      </c>
      <c r="AF35" s="183"/>
      <c r="AG35" s="183"/>
      <c r="AH35" s="183"/>
      <c r="AI35" s="183"/>
      <c r="AJ35" s="183"/>
      <c r="AK35" s="183"/>
      <c r="AL35" s="183"/>
      <c r="AM35" s="183"/>
      <c r="AN35" s="183"/>
    </row>
    <row r="36" spans="1:40" ht="7.5" customHeight="1" x14ac:dyDescent="0.2">
      <c r="B36" s="4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F36" s="114"/>
      <c r="AG36" s="114"/>
      <c r="AH36" s="114"/>
      <c r="AI36" s="18"/>
      <c r="AJ36" s="18"/>
      <c r="AK36" s="114"/>
      <c r="AL36" s="114"/>
      <c r="AM36" s="114"/>
      <c r="AN36" s="114"/>
    </row>
    <row r="37" spans="1:40" x14ac:dyDescent="0.2">
      <c r="B37" s="48" t="s">
        <v>97</v>
      </c>
      <c r="C37" s="437" t="s">
        <v>58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7"/>
      <c r="R37" s="432">
        <f>'שורות 21-1'!R37:AD37</f>
        <v>0</v>
      </c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3"/>
      <c r="AE37" s="13" t="s">
        <v>79</v>
      </c>
      <c r="AF37" s="183"/>
      <c r="AG37" s="183"/>
      <c r="AH37" s="183"/>
      <c r="AI37" s="183"/>
      <c r="AJ37" s="183"/>
      <c r="AK37" s="183"/>
      <c r="AL37" s="183"/>
      <c r="AM37" s="183"/>
      <c r="AN37" s="183"/>
    </row>
    <row r="38" spans="1:40" ht="7.5" customHeight="1" x14ac:dyDescent="0.2">
      <c r="B38" s="48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F38" s="114"/>
      <c r="AG38" s="114"/>
      <c r="AH38" s="114"/>
      <c r="AI38" s="18"/>
      <c r="AJ38" s="18"/>
      <c r="AK38" s="114"/>
      <c r="AL38" s="114"/>
      <c r="AM38" s="114"/>
      <c r="AN38" s="114"/>
    </row>
    <row r="39" spans="1:40" x14ac:dyDescent="0.2">
      <c r="B39" s="48" t="s">
        <v>128</v>
      </c>
      <c r="C39" s="437" t="s">
        <v>59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7"/>
      <c r="R39" s="432">
        <f>'שורות 21-1'!R39:AD39</f>
        <v>0</v>
      </c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3"/>
      <c r="AE39" s="13" t="s">
        <v>79</v>
      </c>
      <c r="AF39" s="183"/>
      <c r="AG39" s="183"/>
      <c r="AH39" s="183"/>
      <c r="AI39" s="183"/>
      <c r="AJ39" s="183"/>
      <c r="AK39" s="183"/>
      <c r="AL39" s="183"/>
      <c r="AM39" s="183"/>
      <c r="AN39" s="183"/>
    </row>
    <row r="40" spans="1:40" x14ac:dyDescent="0.2"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6"/>
      <c r="AF40" s="114"/>
      <c r="AG40" s="114"/>
      <c r="AH40" s="114"/>
      <c r="AI40" s="18"/>
      <c r="AJ40" s="18"/>
      <c r="AK40" s="114"/>
      <c r="AL40" s="114"/>
      <c r="AM40" s="114"/>
      <c r="AN40" s="114"/>
    </row>
    <row r="41" spans="1:40" x14ac:dyDescent="0.2">
      <c r="A41" s="2"/>
      <c r="B41" s="48"/>
      <c r="C41" s="351" t="s">
        <v>72</v>
      </c>
      <c r="D41" s="352"/>
      <c r="E41" s="352"/>
      <c r="F41" s="352"/>
      <c r="G41" s="352"/>
      <c r="H41" s="352"/>
      <c r="I41" s="352"/>
      <c r="J41" s="352"/>
      <c r="K41" s="352"/>
      <c r="L41" s="352"/>
      <c r="M41" s="352"/>
      <c r="N41" s="352"/>
      <c r="O41" s="352"/>
      <c r="P41" s="352"/>
      <c r="Q41" s="353"/>
      <c r="R41" s="424" t="s">
        <v>102</v>
      </c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762"/>
      <c r="AE41" s="57"/>
      <c r="AF41" s="57"/>
      <c r="AG41" s="57"/>
      <c r="AH41" s="114"/>
      <c r="AI41" s="114"/>
      <c r="AJ41" s="114"/>
      <c r="AK41" s="114"/>
      <c r="AL41" s="114"/>
      <c r="AM41" s="114"/>
      <c r="AN41" s="114"/>
    </row>
    <row r="42" spans="1:40" x14ac:dyDescent="0.2">
      <c r="A42" s="2"/>
      <c r="B42" s="48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114"/>
      <c r="AI42" s="114"/>
      <c r="AJ42" s="114"/>
      <c r="AK42" s="114"/>
      <c r="AL42" s="114"/>
      <c r="AM42" s="114"/>
      <c r="AN42" s="114"/>
    </row>
    <row r="43" spans="1:40" ht="16.5" customHeight="1" x14ac:dyDescent="0.2">
      <c r="A43" s="421" t="s">
        <v>103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328"/>
      <c r="AG43" s="328"/>
      <c r="AH43" s="114"/>
      <c r="AI43" s="114"/>
      <c r="AJ43" s="114"/>
      <c r="AK43" s="114"/>
      <c r="AL43" s="114"/>
      <c r="AM43" s="114"/>
      <c r="AN43" s="114"/>
    </row>
    <row r="44" spans="1:40" ht="5.2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114"/>
      <c r="AI44" s="114"/>
      <c r="AJ44" s="114"/>
      <c r="AK44" s="114"/>
      <c r="AL44" s="114"/>
      <c r="AM44" s="114"/>
      <c r="AN44" s="114"/>
    </row>
    <row r="45" spans="1:40" ht="16.5" customHeight="1" x14ac:dyDescent="0.2">
      <c r="A45" s="421" t="s">
        <v>82</v>
      </c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328"/>
      <c r="AG45" s="328"/>
      <c r="AH45" s="114"/>
      <c r="AI45" s="114"/>
      <c r="AJ45" s="114"/>
      <c r="AK45" s="114"/>
      <c r="AL45" s="114"/>
      <c r="AM45" s="114"/>
      <c r="AN45" s="114"/>
    </row>
    <row r="46" spans="1:40" ht="16.5" customHeight="1" x14ac:dyDescent="0.2">
      <c r="B46" s="50"/>
      <c r="C46" s="7" t="s">
        <v>96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1"/>
      <c r="AJ46" s="61"/>
      <c r="AK46" s="50"/>
    </row>
    <row r="47" spans="1:40" ht="16.5" customHeight="1" x14ac:dyDescent="0.2">
      <c r="B47" s="420" t="s">
        <v>49</v>
      </c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354"/>
      <c r="AI47" s="354"/>
      <c r="AJ47" s="354"/>
      <c r="AK47" s="354"/>
      <c r="AL47" s="354"/>
      <c r="AM47" s="354"/>
      <c r="AN47" s="354"/>
    </row>
    <row r="48" spans="1:40" ht="7.5" customHeight="1" x14ac:dyDescent="0.2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62"/>
      <c r="AJ48" s="62"/>
      <c r="AK48" s="51"/>
      <c r="AL48" s="114"/>
      <c r="AM48" s="114"/>
      <c r="AN48" s="114"/>
    </row>
    <row r="49" spans="1:40" x14ac:dyDescent="0.2">
      <c r="B49" s="48" t="s">
        <v>70</v>
      </c>
      <c r="C49" s="437" t="s">
        <v>88</v>
      </c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9"/>
      <c r="R49" s="753">
        <f>'שורות 21-1'!R49:AD49</f>
        <v>0</v>
      </c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42" t="str">
        <f>'שורות 21-1'!AE49:AF49</f>
        <v>% שכר לתשלום</v>
      </c>
      <c r="AF49" s="743"/>
      <c r="AG49" s="177" t="s">
        <v>39</v>
      </c>
      <c r="AH49" s="178"/>
      <c r="AI49" s="178"/>
      <c r="AJ49" s="178"/>
      <c r="AK49" s="741"/>
      <c r="AL49" s="741"/>
      <c r="AM49" s="355"/>
      <c r="AN49" s="187"/>
    </row>
    <row r="50" spans="1:40" ht="7.5" customHeight="1" x14ac:dyDescent="0.2">
      <c r="B50" s="48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32"/>
      <c r="AI50" s="33"/>
      <c r="AJ50" s="33"/>
      <c r="AK50" s="32"/>
      <c r="AL50" s="123"/>
      <c r="AM50" s="123"/>
      <c r="AN50" s="123"/>
    </row>
    <row r="51" spans="1:40" x14ac:dyDescent="0.2">
      <c r="B51" s="48" t="s">
        <v>69</v>
      </c>
      <c r="C51" s="437" t="s">
        <v>104</v>
      </c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9"/>
      <c r="R51" s="429" t="str">
        <f>'שורות 21-1'!R51:AD51</f>
        <v>סוג החשבון</v>
      </c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30"/>
      <c r="AG51" s="331"/>
      <c r="AH51" s="180"/>
      <c r="AI51" s="180"/>
      <c r="AJ51" s="180"/>
      <c r="AK51" s="180"/>
      <c r="AL51" s="180"/>
      <c r="AM51" s="180"/>
      <c r="AN51" s="180"/>
    </row>
    <row r="52" spans="1:40" ht="7.5" customHeight="1" x14ac:dyDescent="0.2">
      <c r="B52" s="48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32"/>
      <c r="AI52" s="33"/>
      <c r="AJ52" s="33"/>
      <c r="AK52" s="32"/>
      <c r="AL52" s="123"/>
      <c r="AM52" s="123"/>
      <c r="AN52" s="123"/>
    </row>
    <row r="53" spans="1:40" x14ac:dyDescent="0.2">
      <c r="B53" s="48" t="s">
        <v>73</v>
      </c>
      <c r="C53" s="437" t="s">
        <v>85</v>
      </c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9"/>
      <c r="R53" s="803">
        <f>'שורות 21-1'!R53:AD53</f>
        <v>0</v>
      </c>
      <c r="S53" s="804"/>
      <c r="T53" s="804"/>
      <c r="U53" s="804"/>
      <c r="V53" s="804"/>
      <c r="W53" s="804"/>
      <c r="X53" s="804"/>
      <c r="Y53" s="804"/>
      <c r="Z53" s="804"/>
      <c r="AA53" s="804"/>
      <c r="AB53" s="804"/>
      <c r="AC53" s="804"/>
      <c r="AD53" s="804"/>
      <c r="AE53" s="329"/>
      <c r="AF53" s="329"/>
      <c r="AG53" s="329"/>
      <c r="AH53" s="181"/>
      <c r="AI53" s="181"/>
      <c r="AJ53" s="181"/>
      <c r="AK53" s="181"/>
      <c r="AL53" s="181"/>
      <c r="AM53" s="181"/>
      <c r="AN53" s="181"/>
    </row>
    <row r="54" spans="1:40" ht="7.5" customHeight="1" x14ac:dyDescent="0.2">
      <c r="B54" s="48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32"/>
      <c r="AI54" s="33"/>
      <c r="AJ54" s="33"/>
      <c r="AK54" s="32"/>
      <c r="AL54" s="123"/>
      <c r="AM54" s="123"/>
      <c r="AN54" s="123"/>
    </row>
    <row r="55" spans="1:40" x14ac:dyDescent="0.2">
      <c r="B55" s="48" t="s">
        <v>74</v>
      </c>
      <c r="C55" s="777" t="s">
        <v>86</v>
      </c>
      <c r="D55" s="778"/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9"/>
      <c r="R55" s="803">
        <f>'שורות 21-1'!R55:AD55</f>
        <v>0</v>
      </c>
      <c r="S55" s="804"/>
      <c r="T55" s="804"/>
      <c r="U55" s="804"/>
      <c r="V55" s="804"/>
      <c r="W55" s="804"/>
      <c r="X55" s="804"/>
      <c r="Y55" s="804"/>
      <c r="Z55" s="804"/>
      <c r="AA55" s="804"/>
      <c r="AB55" s="804"/>
      <c r="AC55" s="804"/>
      <c r="AD55" s="804"/>
      <c r="AE55" s="329"/>
      <c r="AF55" s="329"/>
      <c r="AG55" s="329"/>
      <c r="AH55" s="181"/>
      <c r="AI55" s="181"/>
      <c r="AJ55" s="181"/>
      <c r="AK55" s="181"/>
      <c r="AL55" s="181"/>
      <c r="AM55" s="181"/>
      <c r="AN55" s="181"/>
    </row>
    <row r="56" spans="1:40" ht="7.5" customHeight="1" x14ac:dyDescent="0.2">
      <c r="B56" s="48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1"/>
      <c r="S56" s="51"/>
      <c r="T56" s="51"/>
      <c r="U56" s="51"/>
      <c r="V56" s="51"/>
      <c r="W56" s="51"/>
      <c r="X56" s="51"/>
      <c r="Y56" s="51"/>
      <c r="Z56" s="63"/>
      <c r="AA56" s="63"/>
      <c r="AB56" s="63"/>
      <c r="AC56" s="63"/>
      <c r="AD56" s="63"/>
      <c r="AE56" s="51"/>
      <c r="AF56" s="51"/>
      <c r="AG56" s="51"/>
      <c r="AH56" s="32"/>
      <c r="AI56" s="33"/>
      <c r="AJ56" s="33"/>
      <c r="AK56" s="32"/>
      <c r="AL56" s="123"/>
      <c r="AM56" s="123"/>
      <c r="AN56" s="123"/>
    </row>
    <row r="57" spans="1:40" ht="19.5" customHeight="1" x14ac:dyDescent="0.2">
      <c r="B57" s="48" t="s">
        <v>75</v>
      </c>
      <c r="C57" s="437" t="s">
        <v>61</v>
      </c>
      <c r="D57" s="438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9"/>
      <c r="R57" s="432">
        <f>'שורות 21-1'!R57:Y57</f>
        <v>0</v>
      </c>
      <c r="S57" s="432"/>
      <c r="T57" s="432"/>
      <c r="U57" s="432"/>
      <c r="V57" s="432"/>
      <c r="W57" s="432"/>
      <c r="X57" s="432"/>
      <c r="Y57" s="432"/>
      <c r="Z57" s="398" t="s">
        <v>62</v>
      </c>
      <c r="AA57" s="399"/>
      <c r="AB57" s="399"/>
      <c r="AC57" s="399"/>
      <c r="AD57" s="400"/>
      <c r="AE57" s="431">
        <f>'שורות 21-1'!AE57:AG57</f>
        <v>0</v>
      </c>
      <c r="AF57" s="432"/>
      <c r="AG57" s="433"/>
      <c r="AH57" s="182"/>
      <c r="AI57" s="182"/>
      <c r="AJ57" s="182"/>
      <c r="AK57" s="182"/>
      <c r="AL57" s="182"/>
      <c r="AM57" s="182"/>
      <c r="AN57" s="182"/>
    </row>
    <row r="58" spans="1:40" ht="7.5" customHeight="1" x14ac:dyDescent="0.2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1"/>
      <c r="Y58" s="51"/>
      <c r="Z58" s="51"/>
      <c r="AA58" s="51"/>
      <c r="AB58" s="64"/>
      <c r="AC58" s="51"/>
      <c r="AD58" s="51"/>
      <c r="AE58" s="51"/>
      <c r="AF58" s="51"/>
      <c r="AG58" s="51"/>
      <c r="AH58" s="32"/>
      <c r="AI58" s="33"/>
      <c r="AJ58" s="33"/>
      <c r="AK58" s="32"/>
      <c r="AL58" s="123"/>
      <c r="AM58" s="123"/>
      <c r="AN58" s="123"/>
    </row>
    <row r="59" spans="1:40" ht="19.5" customHeight="1" x14ac:dyDescent="0.2">
      <c r="B59" s="48" t="s">
        <v>76</v>
      </c>
      <c r="C59" s="738" t="s">
        <v>81</v>
      </c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40"/>
      <c r="R59" s="65" t="s">
        <v>77</v>
      </c>
      <c r="S59" s="776">
        <f>'שורות 21-1'!S59:AA59</f>
        <v>0</v>
      </c>
      <c r="T59" s="427"/>
      <c r="U59" s="427"/>
      <c r="V59" s="427"/>
      <c r="W59" s="427"/>
      <c r="X59" s="427"/>
      <c r="Y59" s="427"/>
      <c r="Z59" s="427"/>
      <c r="AA59" s="428"/>
      <c r="AB59" s="65" t="s">
        <v>78</v>
      </c>
      <c r="AC59" s="330" t="s">
        <v>108</v>
      </c>
      <c r="AD59" s="426">
        <f>'שורות 21-1'!AD59:AG59</f>
        <v>0</v>
      </c>
      <c r="AE59" s="427"/>
      <c r="AF59" s="427"/>
      <c r="AG59" s="428"/>
      <c r="AH59" s="180"/>
      <c r="AI59" s="180"/>
      <c r="AJ59" s="180"/>
      <c r="AK59" s="180"/>
      <c r="AL59" s="180"/>
      <c r="AM59" s="180"/>
      <c r="AN59" s="180"/>
    </row>
    <row r="60" spans="1:40" ht="7.5" customHeight="1" x14ac:dyDescent="0.2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6"/>
      <c r="AF60" s="56"/>
      <c r="AG60" s="56"/>
      <c r="AH60" s="123"/>
      <c r="AI60" s="94"/>
      <c r="AJ60" s="94"/>
      <c r="AK60" s="123"/>
      <c r="AL60" s="123"/>
      <c r="AM60" s="123"/>
      <c r="AN60" s="123"/>
    </row>
    <row r="61" spans="1:40" x14ac:dyDescent="0.2">
      <c r="A61" s="2"/>
      <c r="B61" s="38"/>
      <c r="C61" s="398" t="s">
        <v>80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0"/>
      <c r="R61" s="424" t="str">
        <f>R41</f>
        <v xml:space="preserve">בעת מילוי הטופס יש לרשום מידע בלתי מסווג בלבד </v>
      </c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57"/>
      <c r="AI61" s="57"/>
      <c r="AJ61" s="57"/>
      <c r="AK61" s="57"/>
      <c r="AL61" s="57"/>
      <c r="AM61" s="57"/>
      <c r="AN61" s="57"/>
    </row>
    <row r="62" spans="1:40" x14ac:dyDescent="0.2">
      <c r="B62" s="50"/>
    </row>
    <row r="63" spans="1:40" x14ac:dyDescent="0.2">
      <c r="B63" s="734" t="s">
        <v>60</v>
      </c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34"/>
      <c r="V63" s="734"/>
      <c r="W63" s="734"/>
      <c r="X63" s="734"/>
      <c r="Y63" s="734"/>
      <c r="Z63" s="734"/>
      <c r="AA63" s="734"/>
      <c r="AB63" s="734"/>
      <c r="AC63" s="734"/>
      <c r="AD63" s="734"/>
      <c r="AE63" s="734"/>
      <c r="AF63" s="734"/>
      <c r="AG63" s="734"/>
      <c r="AH63" s="734"/>
      <c r="AI63" s="734"/>
      <c r="AJ63" s="734"/>
      <c r="AK63" s="734"/>
      <c r="AL63" s="734"/>
      <c r="AM63" s="734"/>
      <c r="AN63" s="734"/>
    </row>
    <row r="64" spans="1:40" ht="7.5" customHeight="1" x14ac:dyDescent="0.2">
      <c r="B64" s="50"/>
      <c r="C64" s="50"/>
      <c r="D64" s="50"/>
      <c r="E64" s="50"/>
      <c r="F64" s="50"/>
      <c r="G64" s="50"/>
      <c r="H64" s="50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1"/>
      <c r="T64" s="51"/>
      <c r="U64" s="51"/>
      <c r="V64" s="66"/>
      <c r="W64" s="66"/>
      <c r="X64" s="66"/>
      <c r="Y64" s="66"/>
      <c r="Z64" s="51"/>
      <c r="AA64" s="51"/>
      <c r="AB64" s="51"/>
      <c r="AC64" s="51"/>
      <c r="AD64" s="51"/>
      <c r="AE64" s="66"/>
      <c r="AF64" s="66"/>
      <c r="AG64" s="66"/>
      <c r="AH64" s="51"/>
      <c r="AI64" s="62"/>
      <c r="AJ64" s="62"/>
      <c r="AK64" s="51"/>
      <c r="AL64" s="114"/>
      <c r="AM64" s="114"/>
      <c r="AN64" s="114"/>
    </row>
    <row r="65" spans="1:46" x14ac:dyDescent="0.2">
      <c r="C65" s="398" t="s">
        <v>52</v>
      </c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400"/>
      <c r="V65" s="436">
        <f>'שורות 21-1'!V65:Y65</f>
        <v>0</v>
      </c>
      <c r="W65" s="436"/>
      <c r="X65" s="436"/>
      <c r="Y65" s="436"/>
      <c r="Z65" s="398" t="s">
        <v>53</v>
      </c>
      <c r="AA65" s="399"/>
      <c r="AB65" s="399"/>
      <c r="AC65" s="399"/>
      <c r="AD65" s="400"/>
      <c r="AE65" s="431">
        <f>'שורות 21-1'!AE65:AG65</f>
        <v>0</v>
      </c>
      <c r="AF65" s="432"/>
      <c r="AG65" s="433"/>
      <c r="AH65" s="51"/>
      <c r="AI65" s="51"/>
      <c r="AJ65" s="51"/>
      <c r="AK65" s="51"/>
      <c r="AL65" s="51"/>
      <c r="AM65" s="51"/>
      <c r="AN65" s="51"/>
    </row>
    <row r="66" spans="1:46" ht="7.5" customHeight="1" x14ac:dyDescent="0.2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2"/>
      <c r="AF66" s="52"/>
      <c r="AG66" s="52"/>
      <c r="AH66" s="51"/>
      <c r="AI66" s="62"/>
      <c r="AJ66" s="62"/>
      <c r="AK66" s="51"/>
      <c r="AL66" s="114"/>
      <c r="AM66" s="114"/>
      <c r="AN66" s="114"/>
    </row>
    <row r="68" spans="1:46" ht="36" customHeight="1" x14ac:dyDescent="0.2">
      <c r="B68" s="397" t="s">
        <v>131</v>
      </c>
      <c r="C68" s="397" t="s">
        <v>119</v>
      </c>
      <c r="D68" s="384" t="s">
        <v>148</v>
      </c>
      <c r="E68" s="384"/>
      <c r="F68" s="384"/>
      <c r="G68" s="384"/>
      <c r="H68" s="384"/>
      <c r="I68" s="384"/>
      <c r="J68" s="384"/>
      <c r="K68" s="384"/>
      <c r="L68" s="384"/>
      <c r="M68" s="397" t="s">
        <v>150</v>
      </c>
      <c r="N68" s="397"/>
      <c r="O68" s="735" t="s">
        <v>151</v>
      </c>
      <c r="P68" s="735"/>
      <c r="Q68" s="735"/>
      <c r="R68" s="735"/>
      <c r="S68" s="735" t="s">
        <v>163</v>
      </c>
      <c r="T68" s="735"/>
      <c r="U68" s="735"/>
      <c r="V68" s="735"/>
      <c r="W68" s="735"/>
      <c r="X68" s="735"/>
      <c r="Y68" s="735"/>
      <c r="Z68" s="434" t="s">
        <v>162</v>
      </c>
      <c r="AA68" s="434"/>
      <c r="AB68" s="434"/>
      <c r="AC68" s="434"/>
      <c r="AD68" s="434"/>
      <c r="AE68" s="434" t="s">
        <v>154</v>
      </c>
      <c r="AF68" s="434"/>
      <c r="AG68" s="434"/>
      <c r="AH68" s="404" t="s">
        <v>164</v>
      </c>
      <c r="AI68" s="404"/>
      <c r="AJ68" s="404" t="s">
        <v>153</v>
      </c>
      <c r="AK68" s="404"/>
      <c r="AL68" s="404" t="s">
        <v>149</v>
      </c>
      <c r="AM68" s="404"/>
      <c r="AN68" s="404"/>
      <c r="AO68" s="404" t="s">
        <v>172</v>
      </c>
      <c r="AS68" s="388" t="s">
        <v>147</v>
      </c>
      <c r="AT68" s="389"/>
    </row>
    <row r="69" spans="1:46" ht="28.5" customHeight="1" x14ac:dyDescent="0.2">
      <c r="B69" s="397"/>
      <c r="C69" s="397"/>
      <c r="D69" s="384"/>
      <c r="E69" s="384"/>
      <c r="F69" s="384"/>
      <c r="G69" s="384"/>
      <c r="H69" s="384"/>
      <c r="I69" s="384"/>
      <c r="J69" s="384"/>
      <c r="K69" s="384"/>
      <c r="L69" s="384"/>
      <c r="M69" s="397"/>
      <c r="N69" s="397"/>
      <c r="O69" s="735"/>
      <c r="P69" s="735"/>
      <c r="Q69" s="735"/>
      <c r="R69" s="735"/>
      <c r="S69" s="735"/>
      <c r="T69" s="735"/>
      <c r="U69" s="735"/>
      <c r="V69" s="735"/>
      <c r="W69" s="735"/>
      <c r="X69" s="735"/>
      <c r="Y69" s="735"/>
      <c r="Z69" s="435"/>
      <c r="AA69" s="435"/>
      <c r="AB69" s="435"/>
      <c r="AC69" s="435"/>
      <c r="AD69" s="435"/>
      <c r="AE69" s="435"/>
      <c r="AF69" s="435"/>
      <c r="AG69" s="435"/>
      <c r="AH69" s="404"/>
      <c r="AI69" s="404"/>
      <c r="AJ69" s="404"/>
      <c r="AK69" s="404"/>
      <c r="AL69" s="404"/>
      <c r="AM69" s="404"/>
      <c r="AN69" s="404"/>
      <c r="AO69" s="404"/>
      <c r="AS69" s="390"/>
      <c r="AT69" s="391"/>
    </row>
    <row r="70" spans="1:46" x14ac:dyDescent="0.2">
      <c r="B70" s="327" t="s">
        <v>5</v>
      </c>
      <c r="C70" s="362" t="s">
        <v>6</v>
      </c>
      <c r="D70" s="384" t="s">
        <v>10</v>
      </c>
      <c r="E70" s="384"/>
      <c r="F70" s="384"/>
      <c r="G70" s="384"/>
      <c r="H70" s="384"/>
      <c r="I70" s="384"/>
      <c r="J70" s="384"/>
      <c r="K70" s="384"/>
      <c r="L70" s="384"/>
      <c r="M70" s="384" t="s">
        <v>7</v>
      </c>
      <c r="N70" s="384"/>
      <c r="O70" s="384" t="s">
        <v>8</v>
      </c>
      <c r="P70" s="384"/>
      <c r="Q70" s="384"/>
      <c r="R70" s="384"/>
      <c r="S70" s="731" t="s">
        <v>171</v>
      </c>
      <c r="T70" s="732"/>
      <c r="U70" s="732"/>
      <c r="V70" s="732"/>
      <c r="W70" s="732"/>
      <c r="X70" s="732"/>
      <c r="Y70" s="733"/>
      <c r="Z70" s="401" t="s">
        <v>132</v>
      </c>
      <c r="AA70" s="402"/>
      <c r="AB70" s="402"/>
      <c r="AC70" s="402"/>
      <c r="AD70" s="403"/>
      <c r="AE70" s="394" t="s">
        <v>24</v>
      </c>
      <c r="AF70" s="394"/>
      <c r="AG70" s="395"/>
      <c r="AH70" s="384" t="s">
        <v>25</v>
      </c>
      <c r="AI70" s="384"/>
      <c r="AJ70" s="384" t="s">
        <v>26</v>
      </c>
      <c r="AK70" s="384"/>
      <c r="AL70" s="384" t="s">
        <v>144</v>
      </c>
      <c r="AM70" s="384"/>
      <c r="AN70" s="384"/>
      <c r="AO70" s="365" t="s">
        <v>167</v>
      </c>
      <c r="AS70" s="392" t="s">
        <v>23</v>
      </c>
      <c r="AT70" s="393"/>
    </row>
    <row r="71" spans="1:46" s="68" customFormat="1" ht="18.75" x14ac:dyDescent="0.3">
      <c r="A71" s="67"/>
      <c r="B71" s="273">
        <v>127</v>
      </c>
      <c r="C71" s="219" t="s">
        <v>155</v>
      </c>
      <c r="D71" s="805" t="s">
        <v>159</v>
      </c>
      <c r="E71" s="805"/>
      <c r="F71" s="805"/>
      <c r="G71" s="805"/>
      <c r="H71" s="805"/>
      <c r="I71" s="805"/>
      <c r="J71" s="805"/>
      <c r="K71" s="805"/>
      <c r="L71" s="805"/>
      <c r="M71" s="806">
        <f>'שורות 126-106'!M92:N92</f>
        <v>0</v>
      </c>
      <c r="N71" s="806"/>
      <c r="O71" s="807"/>
      <c r="P71" s="807"/>
      <c r="Q71" s="807"/>
      <c r="R71" s="807"/>
      <c r="S71" s="808">
        <f>'שורות 126-106'!S92:Y92</f>
        <v>0</v>
      </c>
      <c r="T71" s="808"/>
      <c r="U71" s="808"/>
      <c r="V71" s="808"/>
      <c r="W71" s="808"/>
      <c r="X71" s="808"/>
      <c r="Y71" s="808"/>
      <c r="Z71" s="396">
        <f>'שורות 126-106'!Z92:AD92</f>
        <v>0</v>
      </c>
      <c r="AA71" s="396"/>
      <c r="AB71" s="396"/>
      <c r="AC71" s="396"/>
      <c r="AD71" s="396"/>
      <c r="AE71" s="396">
        <f>'שורות 126-106'!AE92:AG92</f>
        <v>0</v>
      </c>
      <c r="AF71" s="396"/>
      <c r="AG71" s="396"/>
      <c r="AH71" s="396">
        <f>'שורות 126-106'!AH92:AI92</f>
        <v>0</v>
      </c>
      <c r="AI71" s="396"/>
      <c r="AJ71" s="809"/>
      <c r="AK71" s="809"/>
      <c r="AL71" s="396">
        <f>'שורות 126-106'!AL92:AN92</f>
        <v>0</v>
      </c>
      <c r="AM71" s="396"/>
      <c r="AN71" s="396"/>
      <c r="AO71" s="375">
        <f>'שורות 126-106'!AO92</f>
        <v>0</v>
      </c>
      <c r="AS71" s="381">
        <f>'שורות 126-106'!AS92:AT92</f>
        <v>0</v>
      </c>
      <c r="AT71" s="383"/>
    </row>
    <row r="72" spans="1:46" s="68" customFormat="1" ht="18.75" x14ac:dyDescent="0.3">
      <c r="A72" s="67"/>
      <c r="B72" s="175">
        <v>128</v>
      </c>
      <c r="C72" s="176"/>
      <c r="D72" s="720"/>
      <c r="E72" s="720"/>
      <c r="F72" s="720"/>
      <c r="G72" s="720"/>
      <c r="H72" s="720"/>
      <c r="I72" s="720"/>
      <c r="J72" s="720"/>
      <c r="K72" s="720"/>
      <c r="L72" s="720"/>
      <c r="M72" s="725"/>
      <c r="N72" s="725"/>
      <c r="O72" s="417"/>
      <c r="P72" s="417"/>
      <c r="Q72" s="417"/>
      <c r="R72" s="417"/>
      <c r="S72" s="416" t="str">
        <f t="shared" ref="S72" si="0">IF(M72="","",M72*O72*(1-AJ72))</f>
        <v/>
      </c>
      <c r="T72" s="416"/>
      <c r="U72" s="416"/>
      <c r="V72" s="416"/>
      <c r="W72" s="416"/>
      <c r="X72" s="416"/>
      <c r="Y72" s="416"/>
      <c r="Z72" s="385"/>
      <c r="AA72" s="385"/>
      <c r="AB72" s="385"/>
      <c r="AC72" s="385"/>
      <c r="AD72" s="385"/>
      <c r="AE72" s="385"/>
      <c r="AF72" s="385"/>
      <c r="AG72" s="385"/>
      <c r="AH72" s="396" t="str">
        <f t="shared" ref="AH72" si="1">IF(AL72="","",IF(AJ72="",AL72,AL72/(1-AJ72)))</f>
        <v/>
      </c>
      <c r="AI72" s="396"/>
      <c r="AJ72" s="414"/>
      <c r="AK72" s="414"/>
      <c r="AL72" s="381" t="str">
        <f t="shared" ref="AL72" si="2">IF(S72="","",IF($AE$49=95%,95%*(S72-Z72),IF($AE$49=100%,S72-AE72,0)))</f>
        <v/>
      </c>
      <c r="AM72" s="382"/>
      <c r="AN72" s="383"/>
      <c r="AO72" s="375" t="str">
        <f t="shared" ref="AO72:AO91" si="3">IF(D72="","",M72-S72/(1-AJ72))</f>
        <v/>
      </c>
      <c r="AS72" s="386" t="str">
        <f>IF(AJ72="","",AE72/(1-AJ72))</f>
        <v/>
      </c>
      <c r="AT72" s="387"/>
    </row>
    <row r="73" spans="1:46" s="68" customFormat="1" ht="18.75" x14ac:dyDescent="0.3">
      <c r="A73" s="67"/>
      <c r="B73" s="273">
        <v>129</v>
      </c>
      <c r="C73" s="176"/>
      <c r="D73" s="720"/>
      <c r="E73" s="720"/>
      <c r="F73" s="720"/>
      <c r="G73" s="720"/>
      <c r="H73" s="720"/>
      <c r="I73" s="720"/>
      <c r="J73" s="720"/>
      <c r="K73" s="720"/>
      <c r="L73" s="720"/>
      <c r="M73" s="725"/>
      <c r="N73" s="725"/>
      <c r="O73" s="417"/>
      <c r="P73" s="417"/>
      <c r="Q73" s="417"/>
      <c r="R73" s="417"/>
      <c r="S73" s="416" t="str">
        <f t="shared" ref="S73:S91" si="4">IF(M73="","",M73*O73*(1-AJ73))</f>
        <v/>
      </c>
      <c r="T73" s="416"/>
      <c r="U73" s="416"/>
      <c r="V73" s="416"/>
      <c r="W73" s="416"/>
      <c r="X73" s="416"/>
      <c r="Y73" s="416"/>
      <c r="Z73" s="385"/>
      <c r="AA73" s="385"/>
      <c r="AB73" s="385"/>
      <c r="AC73" s="385"/>
      <c r="AD73" s="385"/>
      <c r="AE73" s="385"/>
      <c r="AF73" s="385"/>
      <c r="AG73" s="385"/>
      <c r="AH73" s="396" t="str">
        <f t="shared" ref="AH73:AH91" si="5">IF(AL73="","",IF(AJ73="",AL73,AL73/(1-AJ73)))</f>
        <v/>
      </c>
      <c r="AI73" s="396"/>
      <c r="AJ73" s="414"/>
      <c r="AK73" s="414"/>
      <c r="AL73" s="381" t="str">
        <f t="shared" ref="AL73:AL91" si="6">IF(S73="","",IF($AE$49=95%,95%*(S73-Z73),IF($AE$49=100%,S73-AE73,0)))</f>
        <v/>
      </c>
      <c r="AM73" s="382"/>
      <c r="AN73" s="383"/>
      <c r="AO73" s="375" t="str">
        <f t="shared" si="3"/>
        <v/>
      </c>
      <c r="AS73" s="386" t="str">
        <f t="shared" ref="AS73:AS91" si="7">IF(AJ73="","",AE73/(1-AJ73))</f>
        <v/>
      </c>
      <c r="AT73" s="387"/>
    </row>
    <row r="74" spans="1:46" s="68" customFormat="1" ht="18.75" x14ac:dyDescent="0.3">
      <c r="A74" s="67"/>
      <c r="B74" s="175">
        <v>130</v>
      </c>
      <c r="C74" s="176"/>
      <c r="D74" s="720"/>
      <c r="E74" s="720"/>
      <c r="F74" s="720"/>
      <c r="G74" s="720"/>
      <c r="H74" s="720"/>
      <c r="I74" s="720"/>
      <c r="J74" s="720"/>
      <c r="K74" s="720"/>
      <c r="L74" s="720"/>
      <c r="M74" s="725"/>
      <c r="N74" s="725"/>
      <c r="O74" s="417"/>
      <c r="P74" s="417"/>
      <c r="Q74" s="417"/>
      <c r="R74" s="417"/>
      <c r="S74" s="416" t="str">
        <f t="shared" si="4"/>
        <v/>
      </c>
      <c r="T74" s="416"/>
      <c r="U74" s="416"/>
      <c r="V74" s="416"/>
      <c r="W74" s="416"/>
      <c r="X74" s="416"/>
      <c r="Y74" s="416"/>
      <c r="Z74" s="385"/>
      <c r="AA74" s="385"/>
      <c r="AB74" s="385"/>
      <c r="AC74" s="385"/>
      <c r="AD74" s="385"/>
      <c r="AE74" s="385"/>
      <c r="AF74" s="385"/>
      <c r="AG74" s="385"/>
      <c r="AH74" s="396" t="str">
        <f t="shared" si="5"/>
        <v/>
      </c>
      <c r="AI74" s="396"/>
      <c r="AJ74" s="414"/>
      <c r="AK74" s="414"/>
      <c r="AL74" s="381" t="str">
        <f t="shared" si="6"/>
        <v/>
      </c>
      <c r="AM74" s="382"/>
      <c r="AN74" s="383"/>
      <c r="AO74" s="375" t="str">
        <f t="shared" si="3"/>
        <v/>
      </c>
      <c r="AS74" s="386" t="str">
        <f t="shared" si="7"/>
        <v/>
      </c>
      <c r="AT74" s="387"/>
    </row>
    <row r="75" spans="1:46" s="68" customFormat="1" ht="18.75" x14ac:dyDescent="0.3">
      <c r="A75" s="67"/>
      <c r="B75" s="273">
        <v>131</v>
      </c>
      <c r="C75" s="176"/>
      <c r="D75" s="720"/>
      <c r="E75" s="720"/>
      <c r="F75" s="720"/>
      <c r="G75" s="720"/>
      <c r="H75" s="720"/>
      <c r="I75" s="720"/>
      <c r="J75" s="720"/>
      <c r="K75" s="720"/>
      <c r="L75" s="720"/>
      <c r="M75" s="725"/>
      <c r="N75" s="725"/>
      <c r="O75" s="417"/>
      <c r="P75" s="417"/>
      <c r="Q75" s="417"/>
      <c r="R75" s="417"/>
      <c r="S75" s="416" t="str">
        <f t="shared" si="4"/>
        <v/>
      </c>
      <c r="T75" s="416"/>
      <c r="U75" s="416"/>
      <c r="V75" s="416"/>
      <c r="W75" s="416"/>
      <c r="X75" s="416"/>
      <c r="Y75" s="416"/>
      <c r="Z75" s="385"/>
      <c r="AA75" s="385"/>
      <c r="AB75" s="385"/>
      <c r="AC75" s="385"/>
      <c r="AD75" s="385"/>
      <c r="AE75" s="385"/>
      <c r="AF75" s="385"/>
      <c r="AG75" s="385"/>
      <c r="AH75" s="396" t="str">
        <f t="shared" si="5"/>
        <v/>
      </c>
      <c r="AI75" s="396"/>
      <c r="AJ75" s="414"/>
      <c r="AK75" s="414"/>
      <c r="AL75" s="381" t="str">
        <f t="shared" si="6"/>
        <v/>
      </c>
      <c r="AM75" s="382"/>
      <c r="AN75" s="383"/>
      <c r="AO75" s="375" t="str">
        <f t="shared" si="3"/>
        <v/>
      </c>
      <c r="AS75" s="386" t="str">
        <f t="shared" si="7"/>
        <v/>
      </c>
      <c r="AT75" s="387"/>
    </row>
    <row r="76" spans="1:46" s="68" customFormat="1" ht="18.75" x14ac:dyDescent="0.3">
      <c r="A76" s="67"/>
      <c r="B76" s="175">
        <v>132</v>
      </c>
      <c r="C76" s="176"/>
      <c r="D76" s="720"/>
      <c r="E76" s="720"/>
      <c r="F76" s="720"/>
      <c r="G76" s="720"/>
      <c r="H76" s="720"/>
      <c r="I76" s="720"/>
      <c r="J76" s="720"/>
      <c r="K76" s="720"/>
      <c r="L76" s="720"/>
      <c r="M76" s="725"/>
      <c r="N76" s="725"/>
      <c r="O76" s="417"/>
      <c r="P76" s="417"/>
      <c r="Q76" s="417"/>
      <c r="R76" s="417"/>
      <c r="S76" s="416" t="str">
        <f t="shared" si="4"/>
        <v/>
      </c>
      <c r="T76" s="416"/>
      <c r="U76" s="416"/>
      <c r="V76" s="416"/>
      <c r="W76" s="416"/>
      <c r="X76" s="416"/>
      <c r="Y76" s="416"/>
      <c r="Z76" s="385"/>
      <c r="AA76" s="385"/>
      <c r="AB76" s="385"/>
      <c r="AC76" s="385"/>
      <c r="AD76" s="385"/>
      <c r="AE76" s="385"/>
      <c r="AF76" s="385"/>
      <c r="AG76" s="385"/>
      <c r="AH76" s="396" t="str">
        <f t="shared" si="5"/>
        <v/>
      </c>
      <c r="AI76" s="396"/>
      <c r="AJ76" s="414"/>
      <c r="AK76" s="414"/>
      <c r="AL76" s="381" t="str">
        <f t="shared" si="6"/>
        <v/>
      </c>
      <c r="AM76" s="382"/>
      <c r="AN76" s="383"/>
      <c r="AO76" s="375" t="str">
        <f t="shared" si="3"/>
        <v/>
      </c>
      <c r="AS76" s="386" t="str">
        <f t="shared" si="7"/>
        <v/>
      </c>
      <c r="AT76" s="387"/>
    </row>
    <row r="77" spans="1:46" s="68" customFormat="1" ht="18.75" x14ac:dyDescent="0.3">
      <c r="A77" s="67"/>
      <c r="B77" s="273">
        <v>133</v>
      </c>
      <c r="C77" s="176"/>
      <c r="D77" s="720"/>
      <c r="E77" s="720"/>
      <c r="F77" s="720"/>
      <c r="G77" s="720"/>
      <c r="H77" s="720"/>
      <c r="I77" s="720"/>
      <c r="J77" s="720"/>
      <c r="K77" s="720"/>
      <c r="L77" s="720"/>
      <c r="M77" s="725"/>
      <c r="N77" s="725"/>
      <c r="O77" s="417"/>
      <c r="P77" s="417"/>
      <c r="Q77" s="417"/>
      <c r="R77" s="417"/>
      <c r="S77" s="416" t="str">
        <f t="shared" si="4"/>
        <v/>
      </c>
      <c r="T77" s="416"/>
      <c r="U77" s="416"/>
      <c r="V77" s="416"/>
      <c r="W77" s="416"/>
      <c r="X77" s="416"/>
      <c r="Y77" s="416"/>
      <c r="Z77" s="385"/>
      <c r="AA77" s="385"/>
      <c r="AB77" s="385"/>
      <c r="AC77" s="385"/>
      <c r="AD77" s="385"/>
      <c r="AE77" s="385"/>
      <c r="AF77" s="385"/>
      <c r="AG77" s="385"/>
      <c r="AH77" s="396" t="str">
        <f t="shared" si="5"/>
        <v/>
      </c>
      <c r="AI77" s="396"/>
      <c r="AJ77" s="414"/>
      <c r="AK77" s="414"/>
      <c r="AL77" s="381" t="str">
        <f t="shared" si="6"/>
        <v/>
      </c>
      <c r="AM77" s="382"/>
      <c r="AN77" s="383"/>
      <c r="AO77" s="375" t="str">
        <f t="shared" si="3"/>
        <v/>
      </c>
      <c r="AS77" s="386" t="str">
        <f t="shared" si="7"/>
        <v/>
      </c>
      <c r="AT77" s="387"/>
    </row>
    <row r="78" spans="1:46" s="68" customFormat="1" ht="18.75" x14ac:dyDescent="0.3">
      <c r="A78" s="67"/>
      <c r="B78" s="175">
        <v>134</v>
      </c>
      <c r="C78" s="176"/>
      <c r="D78" s="720"/>
      <c r="E78" s="720"/>
      <c r="F78" s="720"/>
      <c r="G78" s="720"/>
      <c r="H78" s="720"/>
      <c r="I78" s="720"/>
      <c r="J78" s="720"/>
      <c r="K78" s="720"/>
      <c r="L78" s="720"/>
      <c r="M78" s="725"/>
      <c r="N78" s="725"/>
      <c r="O78" s="417"/>
      <c r="P78" s="417"/>
      <c r="Q78" s="417"/>
      <c r="R78" s="417"/>
      <c r="S78" s="416" t="str">
        <f t="shared" si="4"/>
        <v/>
      </c>
      <c r="T78" s="416"/>
      <c r="U78" s="416"/>
      <c r="V78" s="416"/>
      <c r="W78" s="416"/>
      <c r="X78" s="416"/>
      <c r="Y78" s="416"/>
      <c r="Z78" s="385"/>
      <c r="AA78" s="385"/>
      <c r="AB78" s="385"/>
      <c r="AC78" s="385"/>
      <c r="AD78" s="385"/>
      <c r="AE78" s="385"/>
      <c r="AF78" s="385"/>
      <c r="AG78" s="385"/>
      <c r="AH78" s="396" t="str">
        <f t="shared" si="5"/>
        <v/>
      </c>
      <c r="AI78" s="396"/>
      <c r="AJ78" s="414"/>
      <c r="AK78" s="414"/>
      <c r="AL78" s="381" t="str">
        <f t="shared" si="6"/>
        <v/>
      </c>
      <c r="AM78" s="382"/>
      <c r="AN78" s="383"/>
      <c r="AO78" s="375" t="str">
        <f t="shared" si="3"/>
        <v/>
      </c>
      <c r="AS78" s="386" t="str">
        <f t="shared" si="7"/>
        <v/>
      </c>
      <c r="AT78" s="387"/>
    </row>
    <row r="79" spans="1:46" s="68" customFormat="1" ht="18.75" x14ac:dyDescent="0.3">
      <c r="A79" s="67"/>
      <c r="B79" s="273">
        <v>135</v>
      </c>
      <c r="C79" s="176"/>
      <c r="D79" s="720"/>
      <c r="E79" s="720"/>
      <c r="F79" s="720"/>
      <c r="G79" s="720"/>
      <c r="H79" s="720"/>
      <c r="I79" s="720"/>
      <c r="J79" s="720"/>
      <c r="K79" s="720"/>
      <c r="L79" s="720"/>
      <c r="M79" s="725"/>
      <c r="N79" s="725"/>
      <c r="O79" s="417"/>
      <c r="P79" s="417"/>
      <c r="Q79" s="417"/>
      <c r="R79" s="417"/>
      <c r="S79" s="416" t="str">
        <f t="shared" si="4"/>
        <v/>
      </c>
      <c r="T79" s="416"/>
      <c r="U79" s="416"/>
      <c r="V79" s="416"/>
      <c r="W79" s="416"/>
      <c r="X79" s="416"/>
      <c r="Y79" s="416"/>
      <c r="Z79" s="385"/>
      <c r="AA79" s="385"/>
      <c r="AB79" s="385"/>
      <c r="AC79" s="385"/>
      <c r="AD79" s="385"/>
      <c r="AE79" s="385"/>
      <c r="AF79" s="385"/>
      <c r="AG79" s="385"/>
      <c r="AH79" s="396" t="str">
        <f t="shared" si="5"/>
        <v/>
      </c>
      <c r="AI79" s="396"/>
      <c r="AJ79" s="414"/>
      <c r="AK79" s="414"/>
      <c r="AL79" s="381" t="str">
        <f t="shared" si="6"/>
        <v/>
      </c>
      <c r="AM79" s="382"/>
      <c r="AN79" s="383"/>
      <c r="AO79" s="375" t="str">
        <f t="shared" si="3"/>
        <v/>
      </c>
      <c r="AS79" s="386" t="str">
        <f t="shared" si="7"/>
        <v/>
      </c>
      <c r="AT79" s="387"/>
    </row>
    <row r="80" spans="1:46" s="68" customFormat="1" ht="18.75" x14ac:dyDescent="0.3">
      <c r="A80" s="67"/>
      <c r="B80" s="175">
        <v>136</v>
      </c>
      <c r="C80" s="176"/>
      <c r="D80" s="720"/>
      <c r="E80" s="720"/>
      <c r="F80" s="720"/>
      <c r="G80" s="720"/>
      <c r="H80" s="720"/>
      <c r="I80" s="720"/>
      <c r="J80" s="720"/>
      <c r="K80" s="720"/>
      <c r="L80" s="720"/>
      <c r="M80" s="725"/>
      <c r="N80" s="725"/>
      <c r="O80" s="417"/>
      <c r="P80" s="417"/>
      <c r="Q80" s="417"/>
      <c r="R80" s="417"/>
      <c r="S80" s="416" t="str">
        <f t="shared" si="4"/>
        <v/>
      </c>
      <c r="T80" s="416"/>
      <c r="U80" s="416"/>
      <c r="V80" s="416"/>
      <c r="W80" s="416"/>
      <c r="X80" s="416"/>
      <c r="Y80" s="416"/>
      <c r="Z80" s="385"/>
      <c r="AA80" s="385"/>
      <c r="AB80" s="385"/>
      <c r="AC80" s="385"/>
      <c r="AD80" s="385"/>
      <c r="AE80" s="385"/>
      <c r="AF80" s="385"/>
      <c r="AG80" s="385"/>
      <c r="AH80" s="396" t="str">
        <f t="shared" si="5"/>
        <v/>
      </c>
      <c r="AI80" s="396"/>
      <c r="AJ80" s="414"/>
      <c r="AK80" s="414"/>
      <c r="AL80" s="381" t="str">
        <f t="shared" si="6"/>
        <v/>
      </c>
      <c r="AM80" s="382"/>
      <c r="AN80" s="383"/>
      <c r="AO80" s="375" t="str">
        <f t="shared" si="3"/>
        <v/>
      </c>
      <c r="AS80" s="386" t="str">
        <f t="shared" si="7"/>
        <v/>
      </c>
      <c r="AT80" s="387"/>
    </row>
    <row r="81" spans="1:46" s="68" customFormat="1" ht="18.75" x14ac:dyDescent="0.3">
      <c r="A81" s="67"/>
      <c r="B81" s="273">
        <v>137</v>
      </c>
      <c r="C81" s="176"/>
      <c r="D81" s="720"/>
      <c r="E81" s="720"/>
      <c r="F81" s="720"/>
      <c r="G81" s="720"/>
      <c r="H81" s="720"/>
      <c r="I81" s="720"/>
      <c r="J81" s="720"/>
      <c r="K81" s="720"/>
      <c r="L81" s="720"/>
      <c r="M81" s="725"/>
      <c r="N81" s="725"/>
      <c r="O81" s="417"/>
      <c r="P81" s="417"/>
      <c r="Q81" s="417"/>
      <c r="R81" s="417"/>
      <c r="S81" s="416" t="str">
        <f t="shared" si="4"/>
        <v/>
      </c>
      <c r="T81" s="416"/>
      <c r="U81" s="416"/>
      <c r="V81" s="416"/>
      <c r="W81" s="416"/>
      <c r="X81" s="416"/>
      <c r="Y81" s="416"/>
      <c r="Z81" s="385"/>
      <c r="AA81" s="385"/>
      <c r="AB81" s="385"/>
      <c r="AC81" s="385"/>
      <c r="AD81" s="385"/>
      <c r="AE81" s="385"/>
      <c r="AF81" s="385"/>
      <c r="AG81" s="385"/>
      <c r="AH81" s="396" t="str">
        <f t="shared" si="5"/>
        <v/>
      </c>
      <c r="AI81" s="396"/>
      <c r="AJ81" s="414"/>
      <c r="AK81" s="414"/>
      <c r="AL81" s="381" t="str">
        <f t="shared" si="6"/>
        <v/>
      </c>
      <c r="AM81" s="382"/>
      <c r="AN81" s="383"/>
      <c r="AO81" s="375" t="str">
        <f t="shared" si="3"/>
        <v/>
      </c>
      <c r="AS81" s="386" t="str">
        <f t="shared" si="7"/>
        <v/>
      </c>
      <c r="AT81" s="387"/>
    </row>
    <row r="82" spans="1:46" s="68" customFormat="1" ht="18.75" x14ac:dyDescent="0.3">
      <c r="A82" s="67"/>
      <c r="B82" s="175">
        <v>138</v>
      </c>
      <c r="C82" s="176"/>
      <c r="D82" s="720"/>
      <c r="E82" s="720"/>
      <c r="F82" s="720"/>
      <c r="G82" s="720"/>
      <c r="H82" s="720"/>
      <c r="I82" s="720"/>
      <c r="J82" s="720"/>
      <c r="K82" s="720"/>
      <c r="L82" s="720"/>
      <c r="M82" s="725"/>
      <c r="N82" s="725"/>
      <c r="O82" s="417"/>
      <c r="P82" s="417"/>
      <c r="Q82" s="417"/>
      <c r="R82" s="417"/>
      <c r="S82" s="416" t="str">
        <f t="shared" si="4"/>
        <v/>
      </c>
      <c r="T82" s="416"/>
      <c r="U82" s="416"/>
      <c r="V82" s="416"/>
      <c r="W82" s="416"/>
      <c r="X82" s="416"/>
      <c r="Y82" s="416"/>
      <c r="Z82" s="385"/>
      <c r="AA82" s="385"/>
      <c r="AB82" s="385"/>
      <c r="AC82" s="385"/>
      <c r="AD82" s="385"/>
      <c r="AE82" s="385"/>
      <c r="AF82" s="385"/>
      <c r="AG82" s="385"/>
      <c r="AH82" s="396" t="str">
        <f t="shared" si="5"/>
        <v/>
      </c>
      <c r="AI82" s="396"/>
      <c r="AJ82" s="414"/>
      <c r="AK82" s="414"/>
      <c r="AL82" s="381" t="str">
        <f t="shared" si="6"/>
        <v/>
      </c>
      <c r="AM82" s="382"/>
      <c r="AN82" s="383"/>
      <c r="AO82" s="375" t="str">
        <f t="shared" si="3"/>
        <v/>
      </c>
      <c r="AS82" s="386" t="str">
        <f t="shared" si="7"/>
        <v/>
      </c>
      <c r="AT82" s="387"/>
    </row>
    <row r="83" spans="1:46" s="68" customFormat="1" ht="18.75" x14ac:dyDescent="0.3">
      <c r="A83" s="67"/>
      <c r="B83" s="273">
        <v>139</v>
      </c>
      <c r="C83" s="176"/>
      <c r="D83" s="720"/>
      <c r="E83" s="720"/>
      <c r="F83" s="720"/>
      <c r="G83" s="720"/>
      <c r="H83" s="720"/>
      <c r="I83" s="720"/>
      <c r="J83" s="720"/>
      <c r="K83" s="720"/>
      <c r="L83" s="720"/>
      <c r="M83" s="725"/>
      <c r="N83" s="725"/>
      <c r="O83" s="417"/>
      <c r="P83" s="417"/>
      <c r="Q83" s="417"/>
      <c r="R83" s="417"/>
      <c r="S83" s="416" t="str">
        <f t="shared" si="4"/>
        <v/>
      </c>
      <c r="T83" s="416"/>
      <c r="U83" s="416"/>
      <c r="V83" s="416"/>
      <c r="W83" s="416"/>
      <c r="X83" s="416"/>
      <c r="Y83" s="416"/>
      <c r="Z83" s="385"/>
      <c r="AA83" s="385"/>
      <c r="AB83" s="385"/>
      <c r="AC83" s="385"/>
      <c r="AD83" s="385"/>
      <c r="AE83" s="385"/>
      <c r="AF83" s="385"/>
      <c r="AG83" s="385"/>
      <c r="AH83" s="396" t="str">
        <f t="shared" si="5"/>
        <v/>
      </c>
      <c r="AI83" s="396"/>
      <c r="AJ83" s="414"/>
      <c r="AK83" s="414"/>
      <c r="AL83" s="381" t="str">
        <f t="shared" si="6"/>
        <v/>
      </c>
      <c r="AM83" s="382"/>
      <c r="AN83" s="383"/>
      <c r="AO83" s="375" t="str">
        <f t="shared" si="3"/>
        <v/>
      </c>
      <c r="AS83" s="386" t="str">
        <f t="shared" si="7"/>
        <v/>
      </c>
      <c r="AT83" s="387"/>
    </row>
    <row r="84" spans="1:46" s="68" customFormat="1" ht="18.75" x14ac:dyDescent="0.3">
      <c r="A84" s="67"/>
      <c r="B84" s="175">
        <v>140</v>
      </c>
      <c r="C84" s="176"/>
      <c r="D84" s="720"/>
      <c r="E84" s="720"/>
      <c r="F84" s="720"/>
      <c r="G84" s="720"/>
      <c r="H84" s="720"/>
      <c r="I84" s="720"/>
      <c r="J84" s="720"/>
      <c r="K84" s="720"/>
      <c r="L84" s="720"/>
      <c r="M84" s="725"/>
      <c r="N84" s="725"/>
      <c r="O84" s="417"/>
      <c r="P84" s="417"/>
      <c r="Q84" s="417"/>
      <c r="R84" s="417"/>
      <c r="S84" s="416" t="str">
        <f t="shared" si="4"/>
        <v/>
      </c>
      <c r="T84" s="416"/>
      <c r="U84" s="416"/>
      <c r="V84" s="416"/>
      <c r="W84" s="416"/>
      <c r="X84" s="416"/>
      <c r="Y84" s="416"/>
      <c r="Z84" s="385"/>
      <c r="AA84" s="385"/>
      <c r="AB84" s="385"/>
      <c r="AC84" s="385"/>
      <c r="AD84" s="385"/>
      <c r="AE84" s="385"/>
      <c r="AF84" s="385"/>
      <c r="AG84" s="385"/>
      <c r="AH84" s="396" t="str">
        <f t="shared" si="5"/>
        <v/>
      </c>
      <c r="AI84" s="396"/>
      <c r="AJ84" s="414"/>
      <c r="AK84" s="414"/>
      <c r="AL84" s="381" t="str">
        <f t="shared" si="6"/>
        <v/>
      </c>
      <c r="AM84" s="382"/>
      <c r="AN84" s="383"/>
      <c r="AO84" s="375" t="str">
        <f t="shared" si="3"/>
        <v/>
      </c>
      <c r="AS84" s="386" t="str">
        <f t="shared" si="7"/>
        <v/>
      </c>
      <c r="AT84" s="387"/>
    </row>
    <row r="85" spans="1:46" s="68" customFormat="1" ht="18.75" x14ac:dyDescent="0.3">
      <c r="A85" s="67"/>
      <c r="B85" s="273">
        <v>141</v>
      </c>
      <c r="C85" s="176"/>
      <c r="D85" s="720"/>
      <c r="E85" s="720"/>
      <c r="F85" s="720"/>
      <c r="G85" s="720"/>
      <c r="H85" s="720"/>
      <c r="I85" s="720"/>
      <c r="J85" s="720"/>
      <c r="K85" s="720"/>
      <c r="L85" s="720"/>
      <c r="M85" s="725"/>
      <c r="N85" s="725"/>
      <c r="O85" s="417"/>
      <c r="P85" s="417"/>
      <c r="Q85" s="417"/>
      <c r="R85" s="417"/>
      <c r="S85" s="416" t="str">
        <f t="shared" si="4"/>
        <v/>
      </c>
      <c r="T85" s="416"/>
      <c r="U85" s="416"/>
      <c r="V85" s="416"/>
      <c r="W85" s="416"/>
      <c r="X85" s="416"/>
      <c r="Y85" s="416"/>
      <c r="Z85" s="385"/>
      <c r="AA85" s="385"/>
      <c r="AB85" s="385"/>
      <c r="AC85" s="385"/>
      <c r="AD85" s="385"/>
      <c r="AE85" s="385"/>
      <c r="AF85" s="385"/>
      <c r="AG85" s="385"/>
      <c r="AH85" s="396" t="str">
        <f t="shared" si="5"/>
        <v/>
      </c>
      <c r="AI85" s="396"/>
      <c r="AJ85" s="414"/>
      <c r="AK85" s="414"/>
      <c r="AL85" s="381" t="str">
        <f t="shared" si="6"/>
        <v/>
      </c>
      <c r="AM85" s="382"/>
      <c r="AN85" s="383"/>
      <c r="AO85" s="375" t="str">
        <f t="shared" si="3"/>
        <v/>
      </c>
      <c r="AS85" s="386" t="str">
        <f t="shared" si="7"/>
        <v/>
      </c>
      <c r="AT85" s="387"/>
    </row>
    <row r="86" spans="1:46" s="68" customFormat="1" ht="18.75" x14ac:dyDescent="0.3">
      <c r="A86" s="67"/>
      <c r="B86" s="175">
        <v>142</v>
      </c>
      <c r="C86" s="176"/>
      <c r="D86" s="720"/>
      <c r="E86" s="720"/>
      <c r="F86" s="720"/>
      <c r="G86" s="720"/>
      <c r="H86" s="720"/>
      <c r="I86" s="720"/>
      <c r="J86" s="720"/>
      <c r="K86" s="720"/>
      <c r="L86" s="720"/>
      <c r="M86" s="725"/>
      <c r="N86" s="725"/>
      <c r="O86" s="417"/>
      <c r="P86" s="417"/>
      <c r="Q86" s="417"/>
      <c r="R86" s="417"/>
      <c r="S86" s="416" t="str">
        <f t="shared" si="4"/>
        <v/>
      </c>
      <c r="T86" s="416"/>
      <c r="U86" s="416"/>
      <c r="V86" s="416"/>
      <c r="W86" s="416"/>
      <c r="X86" s="416"/>
      <c r="Y86" s="416"/>
      <c r="Z86" s="385"/>
      <c r="AA86" s="385"/>
      <c r="AB86" s="385"/>
      <c r="AC86" s="385"/>
      <c r="AD86" s="385"/>
      <c r="AE86" s="385"/>
      <c r="AF86" s="385"/>
      <c r="AG86" s="385"/>
      <c r="AH86" s="396" t="str">
        <f t="shared" si="5"/>
        <v/>
      </c>
      <c r="AI86" s="396"/>
      <c r="AJ86" s="414"/>
      <c r="AK86" s="414"/>
      <c r="AL86" s="381" t="str">
        <f t="shared" si="6"/>
        <v/>
      </c>
      <c r="AM86" s="382"/>
      <c r="AN86" s="383"/>
      <c r="AO86" s="375" t="str">
        <f t="shared" si="3"/>
        <v/>
      </c>
      <c r="AS86" s="386" t="str">
        <f t="shared" si="7"/>
        <v/>
      </c>
      <c r="AT86" s="387"/>
    </row>
    <row r="87" spans="1:46" s="68" customFormat="1" ht="18.75" x14ac:dyDescent="0.3">
      <c r="A87" s="67"/>
      <c r="B87" s="273">
        <v>143</v>
      </c>
      <c r="C87" s="176"/>
      <c r="D87" s="720"/>
      <c r="E87" s="720"/>
      <c r="F87" s="720"/>
      <c r="G87" s="720"/>
      <c r="H87" s="720"/>
      <c r="I87" s="720"/>
      <c r="J87" s="720"/>
      <c r="K87" s="720"/>
      <c r="L87" s="720"/>
      <c r="M87" s="725"/>
      <c r="N87" s="725"/>
      <c r="O87" s="417"/>
      <c r="P87" s="417"/>
      <c r="Q87" s="417"/>
      <c r="R87" s="417"/>
      <c r="S87" s="416" t="str">
        <f t="shared" si="4"/>
        <v/>
      </c>
      <c r="T87" s="416"/>
      <c r="U87" s="416"/>
      <c r="V87" s="416"/>
      <c r="W87" s="416"/>
      <c r="X87" s="416"/>
      <c r="Y87" s="416"/>
      <c r="Z87" s="385"/>
      <c r="AA87" s="385"/>
      <c r="AB87" s="385"/>
      <c r="AC87" s="385"/>
      <c r="AD87" s="385"/>
      <c r="AE87" s="385"/>
      <c r="AF87" s="385"/>
      <c r="AG87" s="385"/>
      <c r="AH87" s="396" t="str">
        <f t="shared" si="5"/>
        <v/>
      </c>
      <c r="AI87" s="396"/>
      <c r="AJ87" s="414"/>
      <c r="AK87" s="414"/>
      <c r="AL87" s="381" t="str">
        <f t="shared" si="6"/>
        <v/>
      </c>
      <c r="AM87" s="382"/>
      <c r="AN87" s="383"/>
      <c r="AO87" s="375" t="str">
        <f t="shared" si="3"/>
        <v/>
      </c>
      <c r="AS87" s="386" t="str">
        <f t="shared" si="7"/>
        <v/>
      </c>
      <c r="AT87" s="387"/>
    </row>
    <row r="88" spans="1:46" s="68" customFormat="1" ht="18.75" x14ac:dyDescent="0.3">
      <c r="A88" s="67"/>
      <c r="B88" s="175">
        <v>144</v>
      </c>
      <c r="C88" s="176"/>
      <c r="D88" s="720"/>
      <c r="E88" s="720"/>
      <c r="F88" s="720"/>
      <c r="G88" s="720"/>
      <c r="H88" s="720"/>
      <c r="I88" s="720"/>
      <c r="J88" s="720"/>
      <c r="K88" s="720"/>
      <c r="L88" s="720"/>
      <c r="M88" s="725"/>
      <c r="N88" s="725"/>
      <c r="O88" s="417"/>
      <c r="P88" s="417"/>
      <c r="Q88" s="417"/>
      <c r="R88" s="417"/>
      <c r="S88" s="416" t="str">
        <f t="shared" si="4"/>
        <v/>
      </c>
      <c r="T88" s="416"/>
      <c r="U88" s="416"/>
      <c r="V88" s="416"/>
      <c r="W88" s="416"/>
      <c r="X88" s="416"/>
      <c r="Y88" s="416"/>
      <c r="Z88" s="385"/>
      <c r="AA88" s="385"/>
      <c r="AB88" s="385"/>
      <c r="AC88" s="385"/>
      <c r="AD88" s="385"/>
      <c r="AE88" s="385"/>
      <c r="AF88" s="385"/>
      <c r="AG88" s="385"/>
      <c r="AH88" s="396" t="str">
        <f t="shared" si="5"/>
        <v/>
      </c>
      <c r="AI88" s="396"/>
      <c r="AJ88" s="414"/>
      <c r="AK88" s="414"/>
      <c r="AL88" s="381" t="str">
        <f t="shared" si="6"/>
        <v/>
      </c>
      <c r="AM88" s="382"/>
      <c r="AN88" s="383"/>
      <c r="AO88" s="375" t="str">
        <f t="shared" si="3"/>
        <v/>
      </c>
      <c r="AS88" s="386" t="str">
        <f t="shared" si="7"/>
        <v/>
      </c>
      <c r="AT88" s="387"/>
    </row>
    <row r="89" spans="1:46" s="68" customFormat="1" ht="18.75" x14ac:dyDescent="0.3">
      <c r="A89" s="67"/>
      <c r="B89" s="273">
        <v>145</v>
      </c>
      <c r="C89" s="176"/>
      <c r="D89" s="720"/>
      <c r="E89" s="720"/>
      <c r="F89" s="720"/>
      <c r="G89" s="720"/>
      <c r="H89" s="720"/>
      <c r="I89" s="720"/>
      <c r="J89" s="720"/>
      <c r="K89" s="720"/>
      <c r="L89" s="720"/>
      <c r="M89" s="725"/>
      <c r="N89" s="725"/>
      <c r="O89" s="417"/>
      <c r="P89" s="417"/>
      <c r="Q89" s="417"/>
      <c r="R89" s="417"/>
      <c r="S89" s="416" t="str">
        <f t="shared" si="4"/>
        <v/>
      </c>
      <c r="T89" s="416"/>
      <c r="U89" s="416"/>
      <c r="V89" s="416"/>
      <c r="W89" s="416"/>
      <c r="X89" s="416"/>
      <c r="Y89" s="416"/>
      <c r="Z89" s="385"/>
      <c r="AA89" s="385"/>
      <c r="AB89" s="385"/>
      <c r="AC89" s="385"/>
      <c r="AD89" s="385"/>
      <c r="AE89" s="385"/>
      <c r="AF89" s="385"/>
      <c r="AG89" s="385"/>
      <c r="AH89" s="396" t="str">
        <f t="shared" si="5"/>
        <v/>
      </c>
      <c r="AI89" s="396"/>
      <c r="AJ89" s="414"/>
      <c r="AK89" s="414"/>
      <c r="AL89" s="381" t="str">
        <f t="shared" si="6"/>
        <v/>
      </c>
      <c r="AM89" s="382"/>
      <c r="AN89" s="383"/>
      <c r="AO89" s="375" t="str">
        <f t="shared" si="3"/>
        <v/>
      </c>
      <c r="AS89" s="386" t="str">
        <f t="shared" si="7"/>
        <v/>
      </c>
      <c r="AT89" s="387"/>
    </row>
    <row r="90" spans="1:46" s="68" customFormat="1" ht="18.75" x14ac:dyDescent="0.3">
      <c r="A90" s="67"/>
      <c r="B90" s="175">
        <v>146</v>
      </c>
      <c r="C90" s="176"/>
      <c r="D90" s="720"/>
      <c r="E90" s="720"/>
      <c r="F90" s="720"/>
      <c r="G90" s="720"/>
      <c r="H90" s="720"/>
      <c r="I90" s="720"/>
      <c r="J90" s="720"/>
      <c r="K90" s="720"/>
      <c r="L90" s="720"/>
      <c r="M90" s="725"/>
      <c r="N90" s="725"/>
      <c r="O90" s="417"/>
      <c r="P90" s="417"/>
      <c r="Q90" s="417"/>
      <c r="R90" s="417"/>
      <c r="S90" s="416" t="str">
        <f t="shared" si="4"/>
        <v/>
      </c>
      <c r="T90" s="416"/>
      <c r="U90" s="416"/>
      <c r="V90" s="416"/>
      <c r="W90" s="416"/>
      <c r="X90" s="416"/>
      <c r="Y90" s="416"/>
      <c r="Z90" s="385"/>
      <c r="AA90" s="385"/>
      <c r="AB90" s="385"/>
      <c r="AC90" s="385"/>
      <c r="AD90" s="385"/>
      <c r="AE90" s="385"/>
      <c r="AF90" s="385"/>
      <c r="AG90" s="385"/>
      <c r="AH90" s="396" t="str">
        <f t="shared" si="5"/>
        <v/>
      </c>
      <c r="AI90" s="396"/>
      <c r="AJ90" s="414"/>
      <c r="AK90" s="414"/>
      <c r="AL90" s="381" t="str">
        <f t="shared" si="6"/>
        <v/>
      </c>
      <c r="AM90" s="382"/>
      <c r="AN90" s="383"/>
      <c r="AO90" s="375" t="str">
        <f t="shared" si="3"/>
        <v/>
      </c>
      <c r="AS90" s="386" t="str">
        <f t="shared" si="7"/>
        <v/>
      </c>
      <c r="AT90" s="387"/>
    </row>
    <row r="91" spans="1:46" s="68" customFormat="1" ht="18.75" x14ac:dyDescent="0.3">
      <c r="A91" s="67"/>
      <c r="B91" s="273">
        <v>147</v>
      </c>
      <c r="C91" s="176"/>
      <c r="D91" s="720"/>
      <c r="E91" s="720"/>
      <c r="F91" s="720"/>
      <c r="G91" s="720"/>
      <c r="H91" s="720"/>
      <c r="I91" s="720"/>
      <c r="J91" s="720"/>
      <c r="K91" s="720"/>
      <c r="L91" s="720"/>
      <c r="M91" s="725"/>
      <c r="N91" s="725"/>
      <c r="O91" s="724"/>
      <c r="P91" s="724"/>
      <c r="Q91" s="724"/>
      <c r="R91" s="724"/>
      <c r="S91" s="416" t="str">
        <f t="shared" si="4"/>
        <v/>
      </c>
      <c r="T91" s="416"/>
      <c r="U91" s="416"/>
      <c r="V91" s="416"/>
      <c r="W91" s="416"/>
      <c r="X91" s="416"/>
      <c r="Y91" s="416"/>
      <c r="Z91" s="385"/>
      <c r="AA91" s="385"/>
      <c r="AB91" s="385"/>
      <c r="AC91" s="385"/>
      <c r="AD91" s="385"/>
      <c r="AE91" s="385"/>
      <c r="AF91" s="385"/>
      <c r="AG91" s="385"/>
      <c r="AH91" s="396" t="str">
        <f t="shared" si="5"/>
        <v/>
      </c>
      <c r="AI91" s="396"/>
      <c r="AJ91" s="414"/>
      <c r="AK91" s="414"/>
      <c r="AL91" s="381" t="str">
        <f t="shared" si="6"/>
        <v/>
      </c>
      <c r="AM91" s="382"/>
      <c r="AN91" s="383"/>
      <c r="AO91" s="375" t="str">
        <f t="shared" si="3"/>
        <v/>
      </c>
      <c r="AS91" s="386" t="str">
        <f t="shared" si="7"/>
        <v/>
      </c>
      <c r="AT91" s="387"/>
    </row>
    <row r="92" spans="1:46" ht="18.75" x14ac:dyDescent="0.3">
      <c r="B92" s="706"/>
      <c r="C92" s="707"/>
      <c r="D92" s="714" t="s">
        <v>120</v>
      </c>
      <c r="E92" s="714"/>
      <c r="F92" s="714"/>
      <c r="G92" s="714"/>
      <c r="H92" s="714"/>
      <c r="I92" s="714"/>
      <c r="J92" s="714"/>
      <c r="K92" s="714"/>
      <c r="L92" s="714"/>
      <c r="M92" s="694">
        <f>SUM(M71:N91)</f>
        <v>0</v>
      </c>
      <c r="N92" s="694"/>
      <c r="O92" s="695"/>
      <c r="P92" s="695"/>
      <c r="Q92" s="695"/>
      <c r="R92" s="695"/>
      <c r="S92" s="726">
        <f>SUM(S71:Y91)</f>
        <v>0</v>
      </c>
      <c r="T92" s="726"/>
      <c r="U92" s="726"/>
      <c r="V92" s="726"/>
      <c r="W92" s="726"/>
      <c r="X92" s="726"/>
      <c r="Y92" s="726"/>
      <c r="Z92" s="411">
        <f>SUM(Z71:Z91)</f>
        <v>0</v>
      </c>
      <c r="AA92" s="411"/>
      <c r="AB92" s="411"/>
      <c r="AC92" s="411"/>
      <c r="AD92" s="411"/>
      <c r="AE92" s="411">
        <f>SUM(AE71:AE91)</f>
        <v>0</v>
      </c>
      <c r="AF92" s="411">
        <f>SUM(AF71:AG91)</f>
        <v>0</v>
      </c>
      <c r="AG92" s="411"/>
      <c r="AH92" s="411">
        <f>SUM(AH71:AI91)</f>
        <v>0</v>
      </c>
      <c r="AI92" s="411"/>
      <c r="AJ92" s="440"/>
      <c r="AK92" s="440"/>
      <c r="AL92" s="411">
        <f>SUM(AL71:AN91)</f>
        <v>0</v>
      </c>
      <c r="AM92" s="411"/>
      <c r="AN92" s="411"/>
      <c r="AO92" s="376">
        <f>SUM(AO71:AO91)</f>
        <v>0</v>
      </c>
      <c r="AS92" s="379">
        <f>SUM(AS71:AT91)</f>
        <v>0</v>
      </c>
      <c r="AT92" s="380"/>
    </row>
    <row r="93" spans="1:46" ht="8.25" customHeight="1" x14ac:dyDescent="0.2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R93" s="50"/>
      <c r="S93" s="50"/>
      <c r="T93" s="50"/>
      <c r="U93" s="50"/>
      <c r="AA93" s="51"/>
      <c r="AB93" s="51"/>
      <c r="AC93" s="51"/>
    </row>
    <row r="94" spans="1:46" s="3" customFormat="1" ht="15.75" customHeight="1" x14ac:dyDescent="0.25">
      <c r="B94" s="727" t="s">
        <v>141</v>
      </c>
      <c r="C94" s="728"/>
      <c r="D94" s="728"/>
      <c r="E94" s="728"/>
      <c r="F94" s="728"/>
      <c r="G94" s="729"/>
      <c r="H94" s="715" t="str">
        <f>R41</f>
        <v xml:space="preserve">בעת מילוי הטופס יש לרשום מידע בלתי מסווג בלבד </v>
      </c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7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441" t="s">
        <v>121</v>
      </c>
      <c r="AK94" s="441"/>
      <c r="AL94" s="703">
        <f>AL92*M106</f>
        <v>0</v>
      </c>
      <c r="AM94" s="704"/>
      <c r="AN94" s="705"/>
    </row>
    <row r="96" spans="1:46" s="3" customFormat="1" x14ac:dyDescent="0.2">
      <c r="B96" s="34" t="s">
        <v>42</v>
      </c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AI96" s="8"/>
      <c r="AJ96" s="8"/>
    </row>
    <row r="97" spans="1:40" s="3" customFormat="1" ht="8.25" customHeight="1" x14ac:dyDescent="0.2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R97" s="50"/>
      <c r="S97" s="50"/>
      <c r="T97" s="50"/>
      <c r="U97" s="50"/>
      <c r="AA97" s="51"/>
      <c r="AB97" s="51"/>
      <c r="AC97" s="51"/>
      <c r="AI97" s="8"/>
      <c r="AJ97" s="8"/>
    </row>
    <row r="98" spans="1:40" s="3" customFormat="1" x14ac:dyDescent="0.2">
      <c r="B98" s="69"/>
      <c r="C98" s="438" t="s">
        <v>0</v>
      </c>
      <c r="D98" s="438"/>
      <c r="E98" s="438"/>
      <c r="F98" s="438"/>
      <c r="G98" s="438"/>
      <c r="H98" s="438"/>
      <c r="I98" s="438"/>
      <c r="J98" s="438"/>
      <c r="K98" s="438"/>
      <c r="L98" s="439"/>
      <c r="M98" s="696">
        <f>'שורות 21-1'!M98:Q98</f>
        <v>0</v>
      </c>
      <c r="N98" s="697"/>
      <c r="O98" s="697"/>
      <c r="P98" s="697"/>
      <c r="Q98" s="698"/>
      <c r="R98" s="398" t="s">
        <v>50</v>
      </c>
      <c r="S98" s="399"/>
      <c r="T98" s="399"/>
      <c r="U98" s="400"/>
      <c r="V98" s="711">
        <f>'שורות 21-1'!V98:AC98</f>
        <v>0</v>
      </c>
      <c r="W98" s="712"/>
      <c r="X98" s="712"/>
      <c r="Y98" s="712"/>
      <c r="Z98" s="712"/>
      <c r="AA98" s="712"/>
      <c r="AB98" s="712"/>
      <c r="AC98" s="713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spans="1:40" s="3" customFormat="1" ht="8.25" customHeight="1" x14ac:dyDescent="0.2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R99" s="50"/>
      <c r="S99" s="50"/>
      <c r="T99" s="50"/>
      <c r="U99" s="50"/>
      <c r="AA99" s="51"/>
      <c r="AB99" s="51"/>
      <c r="AC99" s="51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spans="1:40" s="3" customFormat="1" x14ac:dyDescent="0.2">
      <c r="B100" s="50"/>
      <c r="C100" s="437" t="s">
        <v>2</v>
      </c>
      <c r="D100" s="438"/>
      <c r="E100" s="438"/>
      <c r="F100" s="438"/>
      <c r="G100" s="438"/>
      <c r="H100" s="438"/>
      <c r="I100" s="438"/>
      <c r="J100" s="438"/>
      <c r="K100" s="438"/>
      <c r="L100" s="439"/>
      <c r="M100" s="696">
        <f>'שורות 21-1'!M100:Q100</f>
        <v>0</v>
      </c>
      <c r="N100" s="697"/>
      <c r="O100" s="697"/>
      <c r="P100" s="697"/>
      <c r="Q100" s="698"/>
      <c r="R100" s="398" t="s">
        <v>50</v>
      </c>
      <c r="S100" s="399"/>
      <c r="T100" s="399"/>
      <c r="U100" s="400"/>
      <c r="V100" s="711">
        <f>'שורות 21-1'!V100:AC100</f>
        <v>0</v>
      </c>
      <c r="W100" s="712"/>
      <c r="X100" s="712"/>
      <c r="Y100" s="712"/>
      <c r="Z100" s="712"/>
      <c r="AA100" s="712"/>
      <c r="AB100" s="712"/>
      <c r="AC100" s="713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spans="1:40" s="3" customFormat="1" ht="8.25" customHeight="1" x14ac:dyDescent="0.2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R101" s="50"/>
      <c r="S101" s="50"/>
      <c r="T101" s="50"/>
      <c r="U101" s="50"/>
      <c r="AA101" s="51"/>
      <c r="AB101" s="51"/>
      <c r="AC101" s="51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spans="1:40" s="3" customFormat="1" x14ac:dyDescent="0.2">
      <c r="B102" s="50"/>
      <c r="C102" s="721" t="str">
        <f>'שורות 126-106'!C102:L102</f>
        <v>מדד החודש האחרון בו ניתנו השירותים, שבגינם נדרש תשלום בחשבון זה</v>
      </c>
      <c r="D102" s="722"/>
      <c r="E102" s="722"/>
      <c r="F102" s="722"/>
      <c r="G102" s="722"/>
      <c r="H102" s="722"/>
      <c r="I102" s="722"/>
      <c r="J102" s="722"/>
      <c r="K102" s="722"/>
      <c r="L102" s="723"/>
      <c r="M102" s="699">
        <f>'שורות 21-1'!M102:Q102</f>
        <v>0</v>
      </c>
      <c r="N102" s="700"/>
      <c r="O102" s="700"/>
      <c r="P102" s="700"/>
      <c r="Q102" s="701"/>
      <c r="R102" s="398" t="s">
        <v>50</v>
      </c>
      <c r="S102" s="399"/>
      <c r="T102" s="399"/>
      <c r="U102" s="400"/>
      <c r="V102" s="711">
        <f>'שורות 21-1'!V102:AC102</f>
        <v>0</v>
      </c>
      <c r="W102" s="712"/>
      <c r="X102" s="712"/>
      <c r="Y102" s="712"/>
      <c r="Z102" s="712"/>
      <c r="AA102" s="712"/>
      <c r="AB102" s="712"/>
      <c r="AC102" s="713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spans="1:40" s="3" customFormat="1" ht="8.25" customHeight="1" x14ac:dyDescent="0.2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R103" s="50"/>
      <c r="S103" s="50"/>
      <c r="T103" s="50"/>
      <c r="U103" s="50"/>
      <c r="AA103" s="51"/>
      <c r="AB103" s="51"/>
      <c r="AC103" s="51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spans="1:40" s="3" customFormat="1" x14ac:dyDescent="0.2">
      <c r="B104" s="50"/>
      <c r="C104" s="437" t="s">
        <v>51</v>
      </c>
      <c r="D104" s="438"/>
      <c r="E104" s="438"/>
      <c r="F104" s="438"/>
      <c r="G104" s="438"/>
      <c r="H104" s="438"/>
      <c r="I104" s="438"/>
      <c r="J104" s="438"/>
      <c r="K104" s="438"/>
      <c r="L104" s="708"/>
      <c r="M104" s="709">
        <f>'שורות 21-1'!M104:Q104</f>
        <v>0</v>
      </c>
      <c r="N104" s="710"/>
      <c r="O104" s="710"/>
      <c r="P104" s="710"/>
      <c r="Q104" s="710"/>
      <c r="R104" s="127"/>
      <c r="S104" s="127"/>
      <c r="T104" s="114"/>
      <c r="U104" s="114"/>
      <c r="V104" s="184"/>
      <c r="W104" s="184"/>
      <c r="X104" s="184"/>
      <c r="Y104" s="184"/>
      <c r="Z104" s="184"/>
      <c r="AA104" s="184"/>
      <c r="AB104" s="184"/>
      <c r="AC104" s="184"/>
      <c r="AD104" s="21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spans="1:40" s="3" customFormat="1" ht="8.25" customHeight="1" x14ac:dyDescent="0.2">
      <c r="B105" s="50"/>
      <c r="C105" s="70"/>
      <c r="D105" s="70"/>
      <c r="E105" s="70"/>
      <c r="F105" s="50"/>
      <c r="G105" s="50"/>
      <c r="H105" s="50"/>
      <c r="I105" s="50"/>
      <c r="J105" s="50"/>
      <c r="K105" s="50"/>
      <c r="L105" s="50"/>
      <c r="R105" s="50"/>
      <c r="S105" s="50"/>
      <c r="T105" s="50"/>
      <c r="U105" s="50"/>
      <c r="V105" s="114"/>
      <c r="W105" s="114"/>
      <c r="X105" s="114"/>
      <c r="Y105" s="114"/>
      <c r="Z105" s="114"/>
      <c r="AA105" s="51"/>
      <c r="AB105" s="51"/>
      <c r="AC105" s="51"/>
      <c r="AI105" s="8"/>
      <c r="AJ105" s="8"/>
    </row>
    <row r="106" spans="1:40" s="3" customFormat="1" ht="17.25" customHeight="1" x14ac:dyDescent="0.2">
      <c r="B106" s="50"/>
      <c r="C106" s="398" t="s">
        <v>66</v>
      </c>
      <c r="D106" s="399"/>
      <c r="E106" s="399"/>
      <c r="F106" s="399"/>
      <c r="G106" s="399"/>
      <c r="H106" s="399"/>
      <c r="I106" s="399"/>
      <c r="J106" s="399"/>
      <c r="K106" s="399"/>
      <c r="L106" s="681"/>
      <c r="M106" s="682">
        <f>'שורות 21-1'!M106:Q106</f>
        <v>0</v>
      </c>
      <c r="N106" s="683"/>
      <c r="O106" s="683"/>
      <c r="P106" s="683"/>
      <c r="Q106" s="683"/>
      <c r="R106" s="5"/>
      <c r="S106" s="5"/>
      <c r="T106" s="5"/>
      <c r="U106" s="114"/>
      <c r="V106" s="114"/>
      <c r="W106" s="114"/>
      <c r="X106" s="114"/>
      <c r="Y106" s="114"/>
      <c r="Z106" s="114"/>
      <c r="AA106" s="114"/>
      <c r="AB106" s="114"/>
      <c r="AC106" s="5"/>
      <c r="AI106" s="8"/>
      <c r="AJ106" s="8"/>
    </row>
    <row r="107" spans="1:40" s="3" customFormat="1" ht="13.5" thickBot="1" x14ac:dyDescent="0.25">
      <c r="AI107" s="8"/>
      <c r="AJ107" s="8"/>
    </row>
    <row r="108" spans="1:40" s="3" customFormat="1" ht="13.5" customHeight="1" thickBot="1" x14ac:dyDescent="0.25">
      <c r="B108" s="680" t="s">
        <v>31</v>
      </c>
      <c r="C108" s="680"/>
      <c r="D108" s="680"/>
      <c r="E108" s="680"/>
      <c r="F108" s="680"/>
      <c r="G108" s="680"/>
      <c r="H108" s="718" t="s">
        <v>44</v>
      </c>
      <c r="I108" s="718"/>
      <c r="J108" s="718"/>
      <c r="K108" s="718"/>
      <c r="L108" s="719"/>
      <c r="M108" s="418" t="s">
        <v>122</v>
      </c>
      <c r="N108" s="418"/>
      <c r="O108" s="418"/>
      <c r="P108" s="418"/>
      <c r="Q108" s="418"/>
      <c r="R108" s="418"/>
      <c r="S108" s="418"/>
      <c r="T108" s="418"/>
      <c r="U108" s="418"/>
      <c r="V108" s="418"/>
      <c r="W108" s="418" t="s">
        <v>123</v>
      </c>
      <c r="X108" s="418"/>
      <c r="Y108" s="418"/>
      <c r="Z108" s="418"/>
      <c r="AA108" s="418"/>
      <c r="AB108" s="418"/>
      <c r="AC108" s="418"/>
      <c r="AD108" s="418"/>
      <c r="AE108" s="418"/>
      <c r="AF108" s="185"/>
      <c r="AG108" s="415" t="s">
        <v>4</v>
      </c>
      <c r="AH108" s="415"/>
      <c r="AI108" s="415"/>
      <c r="AJ108" s="415"/>
      <c r="AK108" s="415"/>
      <c r="AL108" s="415"/>
      <c r="AM108" s="415"/>
      <c r="AN108" s="415"/>
    </row>
    <row r="109" spans="1:40" ht="17.25" thickBot="1" x14ac:dyDescent="0.25">
      <c r="B109" s="680" t="s">
        <v>11</v>
      </c>
      <c r="C109" s="680"/>
      <c r="D109" s="680"/>
      <c r="E109" s="680"/>
      <c r="F109" s="680"/>
      <c r="G109" s="680"/>
      <c r="H109" s="718"/>
      <c r="I109" s="718"/>
      <c r="J109" s="718"/>
      <c r="K109" s="718"/>
      <c r="L109" s="719"/>
      <c r="M109" s="418"/>
      <c r="N109" s="418"/>
      <c r="O109" s="418"/>
      <c r="P109" s="418"/>
      <c r="Q109" s="418"/>
      <c r="R109" s="418"/>
      <c r="S109" s="418"/>
      <c r="T109" s="418"/>
      <c r="U109" s="418"/>
      <c r="V109" s="418"/>
      <c r="W109" s="418"/>
      <c r="X109" s="418"/>
      <c r="Y109" s="418"/>
      <c r="Z109" s="418"/>
      <c r="AA109" s="418"/>
      <c r="AB109" s="418"/>
      <c r="AC109" s="418"/>
      <c r="AD109" s="418"/>
      <c r="AE109" s="418"/>
      <c r="AF109" s="186"/>
      <c r="AG109" s="415" t="s">
        <v>12</v>
      </c>
      <c r="AH109" s="415"/>
      <c r="AI109" s="415"/>
      <c r="AJ109" s="415"/>
      <c r="AK109" s="415" t="s">
        <v>13</v>
      </c>
      <c r="AL109" s="415"/>
      <c r="AM109" s="415"/>
      <c r="AN109" s="415"/>
    </row>
    <row r="110" spans="1:40" ht="31.5" customHeight="1" thickBot="1" x14ac:dyDescent="0.25">
      <c r="B110" s="172"/>
      <c r="C110" s="810">
        <f>'שורות 21-1'!C110:F110</f>
        <v>0.17</v>
      </c>
      <c r="D110" s="810"/>
      <c r="E110" s="810"/>
      <c r="F110" s="810"/>
      <c r="G110" s="173"/>
      <c r="H110" s="718"/>
      <c r="I110" s="718"/>
      <c r="J110" s="718"/>
      <c r="K110" s="718"/>
      <c r="L110" s="719"/>
      <c r="M110" s="418" t="s">
        <v>14</v>
      </c>
      <c r="N110" s="418"/>
      <c r="O110" s="418"/>
      <c r="P110" s="418"/>
      <c r="Q110" s="418"/>
      <c r="R110" s="702" t="s">
        <v>15</v>
      </c>
      <c r="S110" s="702"/>
      <c r="T110" s="702"/>
      <c r="U110" s="702"/>
      <c r="V110" s="702"/>
      <c r="W110" s="418" t="s">
        <v>14</v>
      </c>
      <c r="X110" s="418"/>
      <c r="Y110" s="418"/>
      <c r="Z110" s="418"/>
      <c r="AA110" s="418"/>
      <c r="AB110" s="418"/>
      <c r="AC110" s="668" t="s">
        <v>15</v>
      </c>
      <c r="AD110" s="668"/>
      <c r="AE110" s="668"/>
      <c r="AF110" s="186"/>
      <c r="AG110" s="418" t="s">
        <v>14</v>
      </c>
      <c r="AH110" s="418"/>
      <c r="AI110" s="412" t="s">
        <v>15</v>
      </c>
      <c r="AJ110" s="413"/>
      <c r="AK110" s="418" t="s">
        <v>14</v>
      </c>
      <c r="AL110" s="418"/>
      <c r="AM110" s="418"/>
      <c r="AN110" s="211" t="s">
        <v>15</v>
      </c>
    </row>
    <row r="111" spans="1:40" s="68" customFormat="1" ht="21" customHeight="1" thickBot="1" x14ac:dyDescent="0.25">
      <c r="A111" s="67"/>
      <c r="B111" s="685" t="s">
        <v>16</v>
      </c>
      <c r="C111" s="685"/>
      <c r="D111" s="685"/>
      <c r="E111" s="685"/>
      <c r="F111" s="685"/>
      <c r="G111" s="685"/>
      <c r="H111" s="684" t="s">
        <v>105</v>
      </c>
      <c r="I111" s="684"/>
      <c r="J111" s="684"/>
      <c r="K111" s="684"/>
      <c r="L111" s="174"/>
      <c r="M111" s="811">
        <f>AG111+W111</f>
        <v>0</v>
      </c>
      <c r="N111" s="811"/>
      <c r="O111" s="811"/>
      <c r="P111" s="811"/>
      <c r="Q111" s="811"/>
      <c r="R111" s="811"/>
      <c r="S111" s="811"/>
      <c r="T111" s="811"/>
      <c r="U111" s="811"/>
      <c r="V111" s="811"/>
      <c r="W111" s="812">
        <f>AE92</f>
        <v>0</v>
      </c>
      <c r="X111" s="812"/>
      <c r="Y111" s="812"/>
      <c r="Z111" s="812"/>
      <c r="AA111" s="812"/>
      <c r="AB111" s="812"/>
      <c r="AC111" s="813"/>
      <c r="AD111" s="813"/>
      <c r="AE111" s="813"/>
      <c r="AF111" s="270"/>
      <c r="AG111" s="811">
        <f>AL92</f>
        <v>0</v>
      </c>
      <c r="AH111" s="811"/>
      <c r="AI111" s="814"/>
      <c r="AJ111" s="815"/>
      <c r="AK111" s="818">
        <f>IF(AG111="","",(1+$C$110)*AG111)</f>
        <v>0</v>
      </c>
      <c r="AL111" s="818"/>
      <c r="AM111" s="818"/>
      <c r="AN111" s="271"/>
    </row>
    <row r="112" spans="1:40" s="68" customFormat="1" ht="18.75" customHeight="1" thickBot="1" x14ac:dyDescent="0.25">
      <c r="A112" s="67"/>
      <c r="B112" s="685"/>
      <c r="C112" s="685"/>
      <c r="D112" s="685"/>
      <c r="E112" s="685"/>
      <c r="F112" s="685"/>
      <c r="G112" s="685"/>
      <c r="H112" s="569" t="s">
        <v>17</v>
      </c>
      <c r="I112" s="569"/>
      <c r="J112" s="569"/>
      <c r="K112" s="569"/>
      <c r="L112" s="174"/>
      <c r="M112" s="811" t="str">
        <f>IF(AG112="",IF(W112="","",W112),AG112+W112)</f>
        <v/>
      </c>
      <c r="N112" s="811"/>
      <c r="O112" s="811"/>
      <c r="P112" s="811"/>
      <c r="Q112" s="811"/>
      <c r="R112" s="811"/>
      <c r="S112" s="811"/>
      <c r="T112" s="811"/>
      <c r="U112" s="811"/>
      <c r="V112" s="811"/>
      <c r="W112" s="816"/>
      <c r="X112" s="816"/>
      <c r="Y112" s="816"/>
      <c r="Z112" s="816"/>
      <c r="AA112" s="816"/>
      <c r="AB112" s="816"/>
      <c r="AC112" s="813"/>
      <c r="AD112" s="813"/>
      <c r="AE112" s="813"/>
      <c r="AF112" s="270"/>
      <c r="AG112" s="817"/>
      <c r="AH112" s="817"/>
      <c r="AI112" s="814"/>
      <c r="AJ112" s="815"/>
      <c r="AK112" s="818" t="str">
        <f t="shared" ref="AK112:AK114" si="8">IF(AG112="","",(1+$C$110)*AG112)</f>
        <v/>
      </c>
      <c r="AL112" s="818"/>
      <c r="AM112" s="818"/>
      <c r="AN112" s="271"/>
    </row>
    <row r="113" spans="1:40" s="68" customFormat="1" ht="18.75" customHeight="1" thickBot="1" x14ac:dyDescent="0.25">
      <c r="A113" s="67"/>
      <c r="B113" s="568" t="s">
        <v>98</v>
      </c>
      <c r="C113" s="568"/>
      <c r="D113" s="568"/>
      <c r="E113" s="568"/>
      <c r="F113" s="568"/>
      <c r="G113" s="568"/>
      <c r="H113" s="569" t="s">
        <v>18</v>
      </c>
      <c r="I113" s="569"/>
      <c r="J113" s="569"/>
      <c r="K113" s="569"/>
      <c r="L113" s="174"/>
      <c r="M113" s="811" t="str">
        <f>IF(AG113="",IF(W113="","",W113),AG113+W113)</f>
        <v/>
      </c>
      <c r="N113" s="811"/>
      <c r="O113" s="811"/>
      <c r="P113" s="811"/>
      <c r="Q113" s="811"/>
      <c r="R113" s="811"/>
      <c r="S113" s="811"/>
      <c r="T113" s="811"/>
      <c r="U113" s="811"/>
      <c r="V113" s="811"/>
      <c r="W113" s="816"/>
      <c r="X113" s="816"/>
      <c r="Y113" s="816"/>
      <c r="Z113" s="816"/>
      <c r="AA113" s="816"/>
      <c r="AB113" s="816"/>
      <c r="AC113" s="813"/>
      <c r="AD113" s="813"/>
      <c r="AE113" s="813"/>
      <c r="AF113" s="270"/>
      <c r="AG113" s="817"/>
      <c r="AH113" s="817"/>
      <c r="AI113" s="814"/>
      <c r="AJ113" s="815"/>
      <c r="AK113" s="818" t="str">
        <f t="shared" si="8"/>
        <v/>
      </c>
      <c r="AL113" s="818"/>
      <c r="AM113" s="818"/>
      <c r="AN113" s="271"/>
    </row>
    <row r="114" spans="1:40" s="68" customFormat="1" ht="24.75" customHeight="1" thickBot="1" x14ac:dyDescent="0.25">
      <c r="A114" s="67"/>
      <c r="B114" s="568"/>
      <c r="C114" s="568"/>
      <c r="D114" s="568"/>
      <c r="E114" s="568"/>
      <c r="F114" s="568"/>
      <c r="G114" s="568"/>
      <c r="H114" s="662" t="s">
        <v>106</v>
      </c>
      <c r="I114" s="662"/>
      <c r="J114" s="662"/>
      <c r="K114" s="662"/>
      <c r="L114" s="174"/>
      <c r="M114" s="818">
        <f>IF(AG114="",IF(W114="","",W114),AG114+W114)</f>
        <v>0</v>
      </c>
      <c r="N114" s="818"/>
      <c r="O114" s="818"/>
      <c r="P114" s="818"/>
      <c r="Q114" s="818"/>
      <c r="R114" s="818"/>
      <c r="S114" s="818"/>
      <c r="T114" s="818"/>
      <c r="U114" s="818"/>
      <c r="V114" s="818"/>
      <c r="W114" s="813">
        <f>W111+W112+W113</f>
        <v>0</v>
      </c>
      <c r="X114" s="813"/>
      <c r="Y114" s="813"/>
      <c r="Z114" s="813"/>
      <c r="AA114" s="813"/>
      <c r="AB114" s="813"/>
      <c r="AC114" s="813"/>
      <c r="AD114" s="813"/>
      <c r="AE114" s="813"/>
      <c r="AF114" s="270"/>
      <c r="AG114" s="818">
        <f>AG111+AG112+AG113</f>
        <v>0</v>
      </c>
      <c r="AH114" s="818"/>
      <c r="AI114" s="819"/>
      <c r="AJ114" s="820"/>
      <c r="AK114" s="818">
        <f t="shared" si="8"/>
        <v>0</v>
      </c>
      <c r="AL114" s="818"/>
      <c r="AM114" s="818"/>
      <c r="AN114" s="272"/>
    </row>
    <row r="115" spans="1:40" s="68" customFormat="1" ht="17.25" customHeight="1" thickBot="1" x14ac:dyDescent="0.25">
      <c r="A115" s="67"/>
      <c r="B115" s="568"/>
      <c r="C115" s="568"/>
      <c r="D115" s="568"/>
      <c r="E115" s="568"/>
      <c r="F115" s="568"/>
      <c r="G115" s="568"/>
      <c r="H115" s="569" t="s">
        <v>27</v>
      </c>
      <c r="I115" s="569"/>
      <c r="J115" s="569"/>
      <c r="K115" s="569"/>
      <c r="L115" s="174"/>
      <c r="M115" s="811">
        <f>IF(AG115="",IF(W115="","",W115),AG115+W115)</f>
        <v>0</v>
      </c>
      <c r="N115" s="811"/>
      <c r="O115" s="811"/>
      <c r="P115" s="811"/>
      <c r="Q115" s="811"/>
      <c r="R115" s="811"/>
      <c r="S115" s="811"/>
      <c r="T115" s="811"/>
      <c r="U115" s="811"/>
      <c r="V115" s="811"/>
      <c r="W115" s="816"/>
      <c r="X115" s="816"/>
      <c r="Y115" s="816"/>
      <c r="Z115" s="816"/>
      <c r="AA115" s="816"/>
      <c r="AB115" s="816"/>
      <c r="AC115" s="813"/>
      <c r="AD115" s="813"/>
      <c r="AE115" s="813"/>
      <c r="AF115" s="270"/>
      <c r="AG115" s="811">
        <f>AL94</f>
        <v>0</v>
      </c>
      <c r="AH115" s="811"/>
      <c r="AI115" s="814"/>
      <c r="AJ115" s="815"/>
      <c r="AK115" s="811">
        <f>IF(AG115="","",(1+C110)*AG115)</f>
        <v>0</v>
      </c>
      <c r="AL115" s="811"/>
      <c r="AM115" s="811"/>
      <c r="AN115" s="271"/>
    </row>
    <row r="117" spans="1:40" x14ac:dyDescent="0.2">
      <c r="A117" s="328"/>
      <c r="B117" s="328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328"/>
      <c r="AH117" s="328"/>
      <c r="AI117" s="328"/>
      <c r="AJ117" s="328"/>
      <c r="AK117" s="328"/>
      <c r="AL117" s="328"/>
      <c r="AM117" s="328"/>
      <c r="AN117" s="328"/>
    </row>
    <row r="118" spans="1:4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9"/>
      <c r="AJ118" s="59"/>
      <c r="AK118" s="58"/>
      <c r="AL118" s="58"/>
      <c r="AM118" s="58"/>
      <c r="AN118" s="58"/>
    </row>
    <row r="119" spans="1:40" s="71" customFormat="1" x14ac:dyDescent="0.2">
      <c r="A119" s="328"/>
      <c r="B119" s="328"/>
      <c r="C119" s="328"/>
      <c r="D119" s="328"/>
      <c r="E119" s="328"/>
      <c r="F119" s="328"/>
      <c r="G119" s="328"/>
      <c r="H119" s="328"/>
      <c r="I119" s="328"/>
      <c r="J119" s="328"/>
      <c r="K119" s="328"/>
      <c r="L119" s="328"/>
      <c r="M119" s="328"/>
      <c r="N119" s="328"/>
      <c r="O119" s="328"/>
      <c r="P119" s="328"/>
      <c r="Q119" s="328"/>
      <c r="R119" s="328"/>
      <c r="S119" s="328"/>
      <c r="T119" s="328"/>
      <c r="U119" s="328"/>
      <c r="V119" s="328"/>
      <c r="W119" s="421" t="s">
        <v>83</v>
      </c>
      <c r="X119" s="421"/>
      <c r="Y119" s="421"/>
      <c r="Z119" s="421"/>
      <c r="AA119" s="421"/>
      <c r="AB119" s="421"/>
      <c r="AC119" s="421"/>
      <c r="AD119" s="421"/>
      <c r="AE119" s="421"/>
      <c r="AF119" s="421"/>
      <c r="AG119" s="421"/>
      <c r="AH119" s="421"/>
      <c r="AI119" s="421"/>
      <c r="AJ119" s="421"/>
      <c r="AK119" s="421"/>
      <c r="AL119" s="421"/>
      <c r="AM119" s="421"/>
      <c r="AN119" s="421"/>
    </row>
    <row r="120" spans="1:40" s="71" customFormat="1" x14ac:dyDescent="0.2">
      <c r="A120" s="328"/>
      <c r="B120" s="328"/>
      <c r="C120" s="328"/>
      <c r="D120" s="328"/>
      <c r="E120" s="328"/>
      <c r="F120" s="328"/>
      <c r="G120" s="328"/>
      <c r="H120" s="328"/>
      <c r="I120" s="328"/>
      <c r="J120" s="328"/>
      <c r="K120" s="328"/>
      <c r="L120" s="328"/>
      <c r="M120" s="328"/>
      <c r="N120" s="328"/>
      <c r="O120" s="328"/>
      <c r="P120" s="328"/>
      <c r="Q120" s="328"/>
      <c r="R120" s="328"/>
      <c r="S120" s="328"/>
      <c r="T120" s="328"/>
      <c r="U120" s="328"/>
      <c r="V120" s="328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21"/>
      <c r="AH120" s="421"/>
      <c r="AI120" s="421"/>
      <c r="AJ120" s="421"/>
      <c r="AK120" s="421"/>
      <c r="AL120" s="421"/>
      <c r="AM120" s="421"/>
      <c r="AN120" s="421"/>
    </row>
    <row r="121" spans="1:40" s="71" customFormat="1" x14ac:dyDescent="0.2">
      <c r="A121" s="328"/>
      <c r="B121" s="328"/>
      <c r="C121" s="328"/>
      <c r="D121" s="328"/>
      <c r="E121" s="328"/>
      <c r="F121" s="328"/>
      <c r="G121" s="328"/>
      <c r="H121" s="328"/>
      <c r="I121" s="328"/>
      <c r="J121" s="328"/>
      <c r="K121" s="328"/>
      <c r="L121" s="328"/>
      <c r="M121" s="328"/>
      <c r="N121" s="328"/>
      <c r="O121" s="328"/>
      <c r="P121" s="328"/>
      <c r="Q121" s="328"/>
      <c r="R121" s="328"/>
      <c r="S121" s="328"/>
      <c r="T121" s="328"/>
      <c r="U121" s="328"/>
      <c r="V121" s="328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21"/>
      <c r="AH121" s="421"/>
      <c r="AI121" s="421"/>
      <c r="AJ121" s="421"/>
      <c r="AK121" s="421"/>
      <c r="AL121" s="421"/>
      <c r="AM121" s="421"/>
      <c r="AN121" s="421"/>
    </row>
    <row r="122" spans="1:40" s="71" customFormat="1" x14ac:dyDescent="0.2">
      <c r="A122" s="328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</row>
    <row r="123" spans="1:40" s="71" customFormat="1" x14ac:dyDescent="0.2">
      <c r="A123" s="328"/>
      <c r="B123" s="328"/>
      <c r="C123" s="328"/>
      <c r="D123" s="328"/>
      <c r="E123" s="328"/>
      <c r="F123" s="328"/>
      <c r="G123" s="328"/>
      <c r="H123" s="328"/>
      <c r="I123" s="328"/>
      <c r="J123" s="328"/>
      <c r="K123" s="328"/>
      <c r="L123" s="328"/>
      <c r="M123" s="328"/>
      <c r="N123" s="328"/>
      <c r="O123" s="328"/>
      <c r="P123" s="328"/>
      <c r="Q123" s="328"/>
      <c r="R123" s="328"/>
      <c r="S123" s="328"/>
      <c r="T123" s="328"/>
      <c r="U123" s="328"/>
      <c r="V123" s="328"/>
      <c r="W123" s="328"/>
      <c r="X123" s="328"/>
      <c r="Y123" s="328"/>
      <c r="Z123" s="328"/>
      <c r="AA123" s="328"/>
      <c r="AB123" s="328"/>
      <c r="AC123" s="328"/>
      <c r="AD123" s="328"/>
      <c r="AE123" s="328"/>
      <c r="AF123" s="328"/>
      <c r="AG123" s="328"/>
      <c r="AH123" s="328"/>
      <c r="AI123" s="328"/>
      <c r="AJ123" s="328"/>
      <c r="AK123" s="328"/>
      <c r="AL123" s="328"/>
      <c r="AM123" s="328"/>
      <c r="AN123" s="328"/>
    </row>
    <row r="124" spans="1:40" s="71" customFormat="1" x14ac:dyDescent="0.2">
      <c r="A124" s="328"/>
      <c r="B124" s="328"/>
      <c r="C124" s="328"/>
      <c r="D124" s="328"/>
      <c r="E124" s="328"/>
      <c r="F124" s="328"/>
      <c r="G124" s="328"/>
      <c r="H124" s="328"/>
      <c r="I124" s="328"/>
      <c r="J124" s="328"/>
      <c r="K124" s="328"/>
      <c r="L124" s="328"/>
      <c r="M124" s="328"/>
      <c r="N124" s="328"/>
      <c r="O124" s="328"/>
      <c r="P124" s="328"/>
      <c r="Q124" s="328"/>
      <c r="R124" s="328"/>
      <c r="S124" s="328"/>
      <c r="T124" s="328"/>
      <c r="U124" s="328"/>
      <c r="V124" s="328"/>
      <c r="W124" s="328"/>
      <c r="X124" s="328"/>
      <c r="Y124" s="328"/>
      <c r="Z124" s="328"/>
      <c r="AA124" s="328"/>
      <c r="AB124" s="328"/>
      <c r="AC124" s="328"/>
      <c r="AD124" s="328"/>
      <c r="AE124" s="328"/>
      <c r="AF124" s="328"/>
      <c r="AG124" s="328"/>
      <c r="AH124" s="328"/>
      <c r="AI124" s="328"/>
      <c r="AJ124" s="328"/>
      <c r="AK124" s="328"/>
      <c r="AL124" s="328"/>
      <c r="AM124" s="328"/>
      <c r="AN124" s="328"/>
    </row>
    <row r="125" spans="1:40" s="71" customFormat="1" x14ac:dyDescent="0.2">
      <c r="A125" s="328"/>
      <c r="B125" s="328"/>
      <c r="C125" s="328"/>
      <c r="D125" s="328"/>
      <c r="E125" s="328"/>
      <c r="F125" s="328"/>
      <c r="G125" s="328"/>
      <c r="H125" s="328"/>
      <c r="I125" s="328"/>
      <c r="J125" s="328"/>
      <c r="K125" s="328"/>
      <c r="L125" s="328"/>
      <c r="M125" s="328"/>
      <c r="N125" s="328"/>
      <c r="O125" s="328"/>
      <c r="P125" s="328"/>
      <c r="Q125" s="328"/>
      <c r="R125" s="328"/>
      <c r="S125" s="328"/>
      <c r="T125" s="328"/>
      <c r="U125" s="328"/>
      <c r="V125" s="328"/>
      <c r="W125" s="328"/>
      <c r="X125" s="328"/>
      <c r="Y125" s="328"/>
      <c r="Z125" s="328"/>
      <c r="AA125" s="328"/>
      <c r="AB125" s="328"/>
      <c r="AC125" s="328"/>
      <c r="AD125" s="328"/>
      <c r="AE125" s="328"/>
      <c r="AF125" s="328"/>
      <c r="AG125" s="328"/>
      <c r="AH125" s="328"/>
      <c r="AI125" s="328"/>
      <c r="AJ125" s="328"/>
      <c r="AK125" s="328"/>
      <c r="AL125" s="328"/>
      <c r="AM125" s="328"/>
      <c r="AN125" s="328"/>
    </row>
    <row r="126" spans="1:40" s="71" customFormat="1" x14ac:dyDescent="0.2">
      <c r="A126" s="328"/>
      <c r="B126" s="328"/>
      <c r="C126" s="328"/>
      <c r="D126" s="328"/>
      <c r="E126" s="328"/>
      <c r="F126" s="328"/>
      <c r="G126" s="328"/>
      <c r="H126" s="328"/>
      <c r="I126" s="328"/>
      <c r="J126" s="328"/>
      <c r="K126" s="328"/>
      <c r="L126" s="328"/>
      <c r="M126" s="328"/>
      <c r="N126" s="328"/>
      <c r="O126" s="328"/>
      <c r="P126" s="328"/>
      <c r="Q126" s="328"/>
      <c r="R126" s="328"/>
      <c r="S126" s="328"/>
      <c r="T126" s="328"/>
      <c r="U126" s="328"/>
      <c r="V126" s="328"/>
      <c r="W126" s="328"/>
      <c r="X126" s="328"/>
      <c r="Y126" s="328"/>
      <c r="Z126" s="328"/>
      <c r="AA126" s="328"/>
      <c r="AB126" s="328"/>
      <c r="AC126" s="328"/>
      <c r="AD126" s="328"/>
      <c r="AE126" s="328"/>
      <c r="AF126" s="328"/>
      <c r="AG126" s="328"/>
      <c r="AH126" s="328"/>
      <c r="AI126" s="328"/>
      <c r="AJ126" s="328"/>
      <c r="AK126" s="328"/>
      <c r="AL126" s="328"/>
      <c r="AM126" s="328"/>
      <c r="AN126" s="328"/>
    </row>
    <row r="127" spans="1:40" s="71" customFormat="1" x14ac:dyDescent="0.2">
      <c r="A127" s="328"/>
      <c r="B127" s="328"/>
      <c r="C127" s="328"/>
      <c r="D127" s="328"/>
      <c r="E127" s="328"/>
      <c r="F127" s="328"/>
      <c r="G127" s="328"/>
      <c r="H127" s="328"/>
      <c r="I127" s="328"/>
      <c r="J127" s="328"/>
      <c r="K127" s="328"/>
      <c r="L127" s="328"/>
      <c r="M127" s="328"/>
      <c r="N127" s="328"/>
      <c r="O127" s="328"/>
      <c r="P127" s="328"/>
      <c r="Q127" s="328"/>
      <c r="R127" s="328"/>
      <c r="S127" s="328"/>
      <c r="T127" s="328"/>
      <c r="U127" s="328"/>
      <c r="V127" s="328"/>
      <c r="W127" s="328"/>
      <c r="X127" s="328"/>
      <c r="Y127" s="328"/>
      <c r="Z127" s="328"/>
      <c r="AA127" s="328"/>
      <c r="AB127" s="328"/>
      <c r="AC127" s="328"/>
      <c r="AD127" s="328"/>
      <c r="AE127" s="328"/>
      <c r="AF127" s="328"/>
      <c r="AG127" s="328"/>
      <c r="AH127" s="328"/>
      <c r="AI127" s="328"/>
      <c r="AJ127" s="328"/>
      <c r="AK127" s="328"/>
      <c r="AL127" s="328"/>
      <c r="AM127" s="328"/>
      <c r="AN127" s="328"/>
    </row>
    <row r="128" spans="1:40" s="71" customFormat="1" x14ac:dyDescent="0.2">
      <c r="A128" s="328"/>
      <c r="B128" s="328"/>
      <c r="C128" s="328"/>
      <c r="D128" s="328"/>
      <c r="E128" s="328"/>
      <c r="F128" s="328"/>
      <c r="G128" s="328"/>
      <c r="H128" s="328"/>
      <c r="I128" s="328"/>
      <c r="J128" s="328"/>
      <c r="K128" s="328"/>
      <c r="L128" s="328"/>
      <c r="M128" s="328"/>
      <c r="N128" s="328"/>
      <c r="O128" s="328"/>
      <c r="P128" s="328"/>
      <c r="Q128" s="328"/>
      <c r="R128" s="328"/>
      <c r="S128" s="328"/>
      <c r="T128" s="328"/>
      <c r="U128" s="328"/>
      <c r="V128" s="328"/>
      <c r="W128" s="328"/>
      <c r="X128" s="328"/>
      <c r="Y128" s="328"/>
      <c r="Z128" s="328"/>
      <c r="AA128" s="328"/>
      <c r="AB128" s="328"/>
      <c r="AC128" s="328"/>
      <c r="AD128" s="328"/>
      <c r="AE128" s="328"/>
      <c r="AF128" s="328"/>
      <c r="AG128" s="328"/>
      <c r="AH128" s="328"/>
      <c r="AI128" s="328"/>
      <c r="AJ128" s="328"/>
      <c r="AK128" s="328"/>
      <c r="AL128" s="328"/>
      <c r="AM128" s="328"/>
      <c r="AN128" s="328"/>
    </row>
    <row r="129" spans="1:40" s="71" customFormat="1" x14ac:dyDescent="0.2">
      <c r="A129" s="328"/>
      <c r="B129" s="328"/>
      <c r="C129" s="328"/>
      <c r="D129" s="328"/>
      <c r="E129" s="328"/>
      <c r="F129" s="328"/>
      <c r="G129" s="328"/>
      <c r="H129" s="328"/>
      <c r="I129" s="328"/>
      <c r="J129" s="328"/>
      <c r="K129" s="328"/>
      <c r="L129" s="328"/>
      <c r="M129" s="328"/>
      <c r="N129" s="328"/>
      <c r="O129" s="328"/>
      <c r="P129" s="328"/>
      <c r="Q129" s="328"/>
      <c r="R129" s="328"/>
      <c r="S129" s="328"/>
      <c r="T129" s="328"/>
      <c r="U129" s="328"/>
      <c r="V129" s="328"/>
      <c r="W129" s="328"/>
      <c r="X129" s="328"/>
      <c r="Y129" s="328"/>
      <c r="Z129" s="328"/>
      <c r="AA129" s="328"/>
      <c r="AB129" s="328"/>
      <c r="AC129" s="328"/>
      <c r="AD129" s="328"/>
      <c r="AE129" s="328"/>
      <c r="AF129" s="328"/>
      <c r="AG129" s="328"/>
      <c r="AH129" s="328"/>
      <c r="AI129" s="328"/>
      <c r="AJ129" s="328"/>
      <c r="AK129" s="328"/>
      <c r="AL129" s="328"/>
      <c r="AM129" s="328"/>
      <c r="AN129" s="328"/>
    </row>
    <row r="130" spans="1:40" s="71" customFormat="1" x14ac:dyDescent="0.2">
      <c r="A130" s="328"/>
      <c r="B130" s="328"/>
      <c r="C130" s="328"/>
      <c r="D130" s="328"/>
      <c r="E130" s="328"/>
      <c r="F130" s="328"/>
      <c r="G130" s="328"/>
      <c r="H130" s="328"/>
      <c r="I130" s="328"/>
      <c r="J130" s="328"/>
      <c r="K130" s="328"/>
      <c r="L130" s="328"/>
      <c r="M130" s="328"/>
      <c r="N130" s="328"/>
      <c r="O130" s="328"/>
      <c r="P130" s="328"/>
      <c r="Q130" s="328"/>
      <c r="R130" s="328"/>
      <c r="S130" s="328"/>
      <c r="T130" s="328"/>
      <c r="U130" s="328"/>
      <c r="V130" s="328"/>
      <c r="W130" s="328"/>
      <c r="X130" s="328"/>
      <c r="Y130" s="328"/>
      <c r="Z130" s="328"/>
      <c r="AA130" s="328"/>
      <c r="AB130" s="328"/>
      <c r="AC130" s="328"/>
      <c r="AD130" s="328"/>
      <c r="AE130" s="328"/>
      <c r="AF130" s="328"/>
      <c r="AG130" s="328"/>
      <c r="AH130" s="328"/>
      <c r="AI130" s="328"/>
      <c r="AJ130" s="328"/>
      <c r="AK130" s="328"/>
      <c r="AL130" s="328"/>
      <c r="AM130" s="328"/>
      <c r="AN130" s="328"/>
    </row>
    <row r="131" spans="1:40" s="71" customFormat="1" x14ac:dyDescent="0.2">
      <c r="A131" s="328"/>
      <c r="B131" s="328"/>
      <c r="C131" s="328"/>
      <c r="D131" s="328"/>
      <c r="E131" s="328"/>
      <c r="F131" s="328"/>
      <c r="G131" s="328"/>
      <c r="H131" s="328"/>
      <c r="I131" s="328"/>
      <c r="J131" s="328"/>
      <c r="K131" s="328"/>
      <c r="L131" s="328"/>
      <c r="M131" s="328"/>
      <c r="N131" s="328"/>
      <c r="O131" s="328"/>
      <c r="P131" s="328"/>
      <c r="Q131" s="328"/>
      <c r="R131" s="328"/>
      <c r="S131" s="328"/>
      <c r="T131" s="328"/>
      <c r="U131" s="328"/>
      <c r="V131" s="328"/>
      <c r="W131" s="328"/>
      <c r="X131" s="328"/>
      <c r="Y131" s="328"/>
      <c r="Z131" s="328"/>
      <c r="AA131" s="328"/>
      <c r="AB131" s="328"/>
      <c r="AC131" s="328"/>
      <c r="AD131" s="328"/>
      <c r="AE131" s="328"/>
      <c r="AF131" s="328"/>
      <c r="AG131" s="328"/>
      <c r="AH131" s="328"/>
      <c r="AI131" s="328"/>
      <c r="AJ131" s="328"/>
      <c r="AK131" s="328"/>
      <c r="AL131" s="328"/>
      <c r="AM131" s="328"/>
      <c r="AN131" s="328"/>
    </row>
    <row r="132" spans="1:40" s="71" customFormat="1" x14ac:dyDescent="0.2">
      <c r="A132" s="328"/>
      <c r="B132" s="328"/>
      <c r="C132" s="328"/>
      <c r="D132" s="328"/>
      <c r="E132" s="328"/>
      <c r="F132" s="328"/>
      <c r="G132" s="328"/>
      <c r="H132" s="328"/>
      <c r="I132" s="328"/>
      <c r="J132" s="328"/>
      <c r="K132" s="328"/>
      <c r="L132" s="328"/>
      <c r="M132" s="328"/>
      <c r="N132" s="328"/>
      <c r="O132" s="328"/>
      <c r="P132" s="328"/>
      <c r="Q132" s="328"/>
      <c r="R132" s="328"/>
      <c r="S132" s="328"/>
      <c r="T132" s="328"/>
      <c r="U132" s="328"/>
      <c r="V132" s="328"/>
      <c r="W132" s="328"/>
      <c r="X132" s="328"/>
      <c r="Y132" s="328"/>
      <c r="Z132" s="328"/>
      <c r="AA132" s="328"/>
      <c r="AB132" s="328"/>
      <c r="AC132" s="328"/>
      <c r="AD132" s="328"/>
      <c r="AE132" s="328"/>
      <c r="AF132" s="328"/>
      <c r="AG132" s="328"/>
      <c r="AH132" s="328"/>
      <c r="AI132" s="328"/>
      <c r="AJ132" s="328"/>
      <c r="AK132" s="328"/>
      <c r="AL132" s="328"/>
      <c r="AM132" s="328"/>
      <c r="AN132" s="328"/>
    </row>
    <row r="133" spans="1:40" s="71" customFormat="1" x14ac:dyDescent="0.2">
      <c r="A133" s="328"/>
      <c r="B133" s="328"/>
      <c r="C133" s="328"/>
      <c r="D133" s="328"/>
      <c r="E133" s="328"/>
      <c r="F133" s="328"/>
      <c r="G133" s="328"/>
      <c r="H133" s="328"/>
      <c r="I133" s="328"/>
      <c r="J133" s="328"/>
      <c r="K133" s="328"/>
      <c r="L133" s="328"/>
      <c r="M133" s="328"/>
      <c r="N133" s="328"/>
      <c r="O133" s="328"/>
      <c r="P133" s="328"/>
      <c r="Q133" s="328"/>
      <c r="R133" s="328"/>
      <c r="S133" s="328"/>
      <c r="T133" s="328"/>
      <c r="U133" s="328"/>
      <c r="V133" s="328"/>
      <c r="W133" s="328"/>
      <c r="X133" s="328"/>
      <c r="Y133" s="328"/>
      <c r="Z133" s="328"/>
      <c r="AA133" s="328"/>
      <c r="AB133" s="328"/>
      <c r="AC133" s="328"/>
      <c r="AD133" s="328"/>
      <c r="AE133" s="328"/>
      <c r="AF133" s="328"/>
      <c r="AG133" s="328"/>
      <c r="AH133" s="328"/>
      <c r="AI133" s="328"/>
      <c r="AJ133" s="328"/>
      <c r="AK133" s="328"/>
      <c r="AL133" s="328"/>
      <c r="AM133" s="328"/>
      <c r="AN133" s="328"/>
    </row>
    <row r="134" spans="1:40" s="71" customFormat="1" x14ac:dyDescent="0.2">
      <c r="A134" s="328"/>
      <c r="B134" s="328"/>
      <c r="C134" s="328"/>
      <c r="D134" s="328"/>
      <c r="E134" s="328"/>
      <c r="F134" s="328"/>
      <c r="G134" s="328"/>
      <c r="H134" s="328"/>
      <c r="I134" s="328"/>
      <c r="J134" s="328"/>
      <c r="K134" s="328"/>
      <c r="L134" s="328"/>
      <c r="M134" s="328"/>
      <c r="N134" s="328"/>
      <c r="O134" s="328"/>
      <c r="P134" s="328"/>
      <c r="Q134" s="328"/>
      <c r="R134" s="328"/>
      <c r="S134" s="328"/>
      <c r="T134" s="328"/>
      <c r="U134" s="328"/>
      <c r="V134" s="328"/>
      <c r="W134" s="328"/>
      <c r="X134" s="328"/>
      <c r="Y134" s="328"/>
      <c r="Z134" s="328"/>
      <c r="AA134" s="328"/>
      <c r="AB134" s="328"/>
      <c r="AC134" s="328"/>
      <c r="AD134" s="328"/>
      <c r="AE134" s="328"/>
      <c r="AF134" s="328"/>
      <c r="AG134" s="328"/>
      <c r="AH134" s="328"/>
      <c r="AI134" s="328"/>
      <c r="AJ134" s="328"/>
      <c r="AK134" s="328"/>
      <c r="AL134" s="328"/>
      <c r="AM134" s="328"/>
      <c r="AN134" s="328"/>
    </row>
    <row r="135" spans="1:40" s="71" customFormat="1" x14ac:dyDescent="0.2">
      <c r="A135" s="328"/>
      <c r="B135" s="328"/>
      <c r="C135" s="328"/>
      <c r="D135" s="328"/>
      <c r="E135" s="328"/>
      <c r="F135" s="328"/>
      <c r="G135" s="328"/>
      <c r="H135" s="328"/>
      <c r="I135" s="328"/>
      <c r="J135" s="328"/>
      <c r="K135" s="328"/>
      <c r="L135" s="328"/>
      <c r="M135" s="328"/>
      <c r="N135" s="328"/>
      <c r="O135" s="328"/>
      <c r="P135" s="328"/>
      <c r="Q135" s="328"/>
      <c r="R135" s="328"/>
      <c r="S135" s="328"/>
      <c r="T135" s="328"/>
      <c r="U135" s="328"/>
      <c r="V135" s="328"/>
      <c r="W135" s="328"/>
      <c r="X135" s="328"/>
      <c r="Y135" s="328"/>
      <c r="Z135" s="328"/>
      <c r="AA135" s="328"/>
      <c r="AB135" s="328"/>
      <c r="AC135" s="328"/>
      <c r="AD135" s="328"/>
      <c r="AE135" s="328"/>
      <c r="AF135" s="328"/>
      <c r="AG135" s="328"/>
      <c r="AH135" s="328"/>
      <c r="AI135" s="328"/>
      <c r="AJ135" s="328"/>
      <c r="AK135" s="328"/>
      <c r="AL135" s="328"/>
      <c r="AM135" s="328"/>
      <c r="AN135" s="328"/>
    </row>
    <row r="136" spans="1:40" s="71" customFormat="1" x14ac:dyDescent="0.2">
      <c r="A136" s="328"/>
      <c r="B136" s="328"/>
      <c r="C136" s="328"/>
      <c r="D136" s="328"/>
      <c r="E136" s="328"/>
      <c r="F136" s="328"/>
      <c r="G136" s="328"/>
      <c r="H136" s="328"/>
      <c r="I136" s="328"/>
      <c r="J136" s="328"/>
      <c r="K136" s="328"/>
      <c r="L136" s="328"/>
      <c r="M136" s="328"/>
      <c r="N136" s="328"/>
      <c r="O136" s="328"/>
      <c r="P136" s="328"/>
      <c r="Q136" s="328"/>
      <c r="R136" s="328"/>
      <c r="S136" s="328"/>
      <c r="T136" s="328"/>
      <c r="U136" s="328"/>
      <c r="V136" s="328"/>
      <c r="W136" s="328"/>
      <c r="X136" s="328"/>
      <c r="Y136" s="328"/>
      <c r="Z136" s="328"/>
      <c r="AA136" s="328"/>
      <c r="AB136" s="328"/>
      <c r="AC136" s="328"/>
      <c r="AD136" s="328"/>
      <c r="AE136" s="328"/>
      <c r="AF136" s="328"/>
      <c r="AG136" s="328"/>
      <c r="AH136" s="328"/>
      <c r="AI136" s="328"/>
      <c r="AJ136" s="328"/>
      <c r="AK136" s="328"/>
      <c r="AL136" s="328"/>
      <c r="AM136" s="328"/>
      <c r="AN136" s="328"/>
    </row>
    <row r="137" spans="1:40" s="71" customFormat="1" x14ac:dyDescent="0.2">
      <c r="A137" s="328"/>
      <c r="B137" s="328"/>
      <c r="C137" s="328"/>
      <c r="D137" s="328"/>
      <c r="E137" s="328"/>
      <c r="F137" s="328"/>
      <c r="G137" s="328"/>
      <c r="H137" s="328"/>
      <c r="I137" s="328"/>
      <c r="J137" s="328"/>
      <c r="K137" s="328"/>
      <c r="L137" s="328"/>
      <c r="M137" s="328"/>
      <c r="N137" s="328"/>
      <c r="O137" s="328"/>
      <c r="P137" s="328"/>
      <c r="Q137" s="328"/>
      <c r="R137" s="328"/>
      <c r="S137" s="328"/>
      <c r="T137" s="328"/>
      <c r="U137" s="328"/>
      <c r="V137" s="328"/>
      <c r="W137" s="328"/>
      <c r="X137" s="328"/>
      <c r="Y137" s="328"/>
      <c r="Z137" s="328"/>
      <c r="AA137" s="328"/>
      <c r="AB137" s="328"/>
      <c r="AC137" s="328"/>
      <c r="AD137" s="328"/>
      <c r="AE137" s="328"/>
      <c r="AF137" s="328"/>
      <c r="AG137" s="328"/>
      <c r="AH137" s="328"/>
      <c r="AI137" s="328"/>
      <c r="AJ137" s="328"/>
      <c r="AK137" s="328"/>
      <c r="AL137" s="328"/>
      <c r="AM137" s="328"/>
      <c r="AN137" s="328"/>
    </row>
    <row r="138" spans="1:40" s="71" customFormat="1" x14ac:dyDescent="0.2">
      <c r="A138" s="328"/>
      <c r="B138" s="328"/>
      <c r="C138" s="328"/>
      <c r="D138" s="328"/>
      <c r="E138" s="328"/>
      <c r="F138" s="328"/>
      <c r="G138" s="328"/>
      <c r="H138" s="328"/>
      <c r="I138" s="328"/>
      <c r="J138" s="328"/>
      <c r="K138" s="328"/>
      <c r="L138" s="328"/>
      <c r="M138" s="328"/>
      <c r="N138" s="328"/>
      <c r="O138" s="328"/>
      <c r="P138" s="328"/>
      <c r="Q138" s="328"/>
      <c r="R138" s="328"/>
      <c r="S138" s="328"/>
      <c r="T138" s="328"/>
      <c r="U138" s="328"/>
      <c r="V138" s="328"/>
      <c r="W138" s="328"/>
      <c r="X138" s="328"/>
      <c r="Y138" s="328"/>
      <c r="Z138" s="328"/>
      <c r="AA138" s="328"/>
      <c r="AB138" s="328"/>
      <c r="AC138" s="328"/>
      <c r="AD138" s="328"/>
      <c r="AE138" s="328"/>
      <c r="AF138" s="328"/>
      <c r="AG138" s="328"/>
      <c r="AH138" s="328"/>
      <c r="AI138" s="328"/>
      <c r="AJ138" s="328"/>
      <c r="AK138" s="328"/>
      <c r="AL138" s="328"/>
      <c r="AM138" s="328"/>
      <c r="AN138" s="328"/>
    </row>
    <row r="139" spans="1:4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9"/>
      <c r="AJ139" s="59"/>
      <c r="AK139" s="58"/>
      <c r="AL139" s="58"/>
      <c r="AM139" s="58"/>
      <c r="AN139" s="58"/>
    </row>
    <row r="140" spans="1:4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9"/>
      <c r="AJ140" s="59"/>
      <c r="AK140" s="58"/>
      <c r="AL140" s="58"/>
      <c r="AM140" s="58"/>
      <c r="AN140" s="58"/>
    </row>
    <row r="141" spans="1:40" s="74" customFormat="1" ht="5.25" customHeight="1" x14ac:dyDescent="0.2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3"/>
      <c r="AJ141" s="73"/>
      <c r="AK141" s="72"/>
      <c r="AL141" s="72"/>
      <c r="AM141" s="72"/>
      <c r="AN141" s="72"/>
    </row>
    <row r="142" spans="1:40" ht="10.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9"/>
      <c r="AJ142" s="59"/>
      <c r="AK142" s="58"/>
      <c r="AL142" s="58"/>
      <c r="AM142" s="58"/>
      <c r="AN142" s="58"/>
    </row>
    <row r="143" spans="1:40" ht="10.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9"/>
      <c r="AJ143" s="59"/>
      <c r="AK143" s="58"/>
      <c r="AL143" s="58"/>
      <c r="AM143" s="58"/>
      <c r="AN143" s="58"/>
    </row>
    <row r="144" spans="1:40" ht="10.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59"/>
      <c r="AK144" s="58"/>
      <c r="AL144" s="58"/>
      <c r="AM144" s="58"/>
      <c r="AN144" s="58"/>
    </row>
    <row r="145" spans="1:40" ht="10.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59"/>
      <c r="AK145" s="58"/>
      <c r="AL145" s="58"/>
      <c r="AM145" s="58"/>
      <c r="AN145" s="58"/>
    </row>
    <row r="146" spans="1:40" ht="10.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9"/>
      <c r="AJ146" s="59"/>
      <c r="AK146" s="58"/>
      <c r="AL146" s="58"/>
      <c r="AM146" s="58"/>
      <c r="AN146" s="58"/>
    </row>
    <row r="147" spans="1:40" ht="10.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9"/>
      <c r="AJ147" s="59"/>
      <c r="AK147" s="58"/>
      <c r="AL147" s="58"/>
      <c r="AM147" s="58"/>
      <c r="AN147" s="58"/>
    </row>
    <row r="148" spans="1:40" ht="10.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9"/>
      <c r="AJ148" s="59"/>
      <c r="AK148" s="58"/>
      <c r="AL148" s="58"/>
      <c r="AM148" s="58"/>
      <c r="AN148" s="58"/>
    </row>
    <row r="149" spans="1:40" ht="10.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9"/>
      <c r="AJ149" s="59"/>
      <c r="AK149" s="58"/>
      <c r="AL149" s="58"/>
      <c r="AM149" s="58"/>
      <c r="AN149" s="58"/>
    </row>
    <row r="150" spans="1:40" ht="10.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9"/>
      <c r="AJ150" s="59"/>
      <c r="AK150" s="58"/>
      <c r="AL150" s="58"/>
      <c r="AM150" s="58"/>
      <c r="AN150" s="58"/>
    </row>
    <row r="151" spans="1:40" ht="6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75"/>
      <c r="AE151" s="75"/>
      <c r="AF151" s="75"/>
      <c r="AG151" s="75"/>
      <c r="AH151" s="75"/>
      <c r="AI151" s="76"/>
      <c r="AJ151" s="76"/>
      <c r="AK151" s="75"/>
      <c r="AL151" s="75"/>
      <c r="AM151" s="75"/>
      <c r="AN151" s="75"/>
    </row>
    <row r="152" spans="1:40" ht="6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8"/>
      <c r="AJ152" s="78"/>
      <c r="AK152" s="77"/>
      <c r="AL152" s="77"/>
      <c r="AM152" s="77"/>
      <c r="AN152" s="77"/>
    </row>
    <row r="153" spans="1:40" ht="6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80"/>
      <c r="AJ153" s="80"/>
      <c r="AK153" s="79"/>
      <c r="AL153" s="79"/>
      <c r="AM153" s="79"/>
      <c r="AN153" s="79"/>
    </row>
    <row r="154" spans="1:40" ht="6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2"/>
      <c r="AJ154" s="82"/>
      <c r="AK154" s="81"/>
      <c r="AL154" s="81"/>
      <c r="AM154" s="81"/>
      <c r="AN154" s="81"/>
    </row>
    <row r="155" spans="1:40" ht="6" customHeight="1" x14ac:dyDescent="0.2">
      <c r="A155" s="58"/>
      <c r="B155" s="58"/>
      <c r="C155" s="58"/>
      <c r="D155" s="58"/>
      <c r="E155" s="58"/>
      <c r="F155" s="58"/>
      <c r="G155" s="58"/>
      <c r="H155" s="58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4"/>
      <c r="AJ155" s="84"/>
      <c r="AK155" s="83"/>
      <c r="AL155" s="83"/>
      <c r="AM155" s="83"/>
      <c r="AN155" s="83"/>
    </row>
    <row r="156" spans="1:40" ht="6" customHeight="1" x14ac:dyDescent="0.2">
      <c r="A156" s="58"/>
      <c r="B156" s="58"/>
      <c r="C156" s="58"/>
      <c r="D156" s="5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6"/>
      <c r="AJ156" s="86"/>
      <c r="AK156" s="85"/>
      <c r="AL156" s="85"/>
      <c r="AM156" s="85"/>
      <c r="AN156" s="85"/>
    </row>
    <row r="157" spans="1:40" ht="6" customHeight="1" x14ac:dyDescent="0.2">
      <c r="A157" s="58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8"/>
      <c r="AJ157" s="88"/>
      <c r="AK157" s="87"/>
      <c r="AL157" s="87"/>
      <c r="AM157" s="87"/>
      <c r="AN157" s="87"/>
    </row>
    <row r="158" spans="1:40" ht="6" customHeight="1" x14ac:dyDescent="0.2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90"/>
      <c r="AJ158" s="90"/>
      <c r="AK158" s="89"/>
      <c r="AL158" s="89"/>
      <c r="AM158" s="89"/>
      <c r="AN158" s="89"/>
    </row>
    <row r="159" spans="1:40" ht="10.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9"/>
      <c r="AJ159" s="59"/>
      <c r="AK159" s="58"/>
      <c r="AL159" s="58"/>
      <c r="AM159" s="58"/>
      <c r="AN159" s="58"/>
    </row>
    <row r="160" spans="1:40" ht="10.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9"/>
      <c r="AJ160" s="59"/>
      <c r="AK160" s="58"/>
      <c r="AL160" s="58"/>
      <c r="AM160" s="58"/>
      <c r="AN160" s="58"/>
    </row>
    <row r="161" spans="1:40" ht="10.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9"/>
      <c r="AJ161" s="59"/>
      <c r="AK161" s="58"/>
      <c r="AL161" s="58"/>
      <c r="AM161" s="58"/>
      <c r="AN161" s="58"/>
    </row>
    <row r="162" spans="1:40" ht="10.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9"/>
      <c r="AJ162" s="59"/>
      <c r="AK162" s="58"/>
      <c r="AL162" s="58"/>
      <c r="AM162" s="58"/>
      <c r="AN162" s="58"/>
    </row>
    <row r="163" spans="1:40" ht="10.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9"/>
      <c r="AJ163" s="59"/>
      <c r="AK163" s="58"/>
      <c r="AL163" s="58"/>
      <c r="AM163" s="58"/>
      <c r="AN163" s="58"/>
    </row>
    <row r="164" spans="1:40" ht="10.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9"/>
      <c r="AJ164" s="59"/>
      <c r="AK164" s="58"/>
      <c r="AL164" s="58"/>
      <c r="AM164" s="58"/>
      <c r="AN164" s="58"/>
    </row>
    <row r="165" spans="1:40" ht="10.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9"/>
      <c r="AJ165" s="59"/>
      <c r="AK165" s="58"/>
      <c r="AL165" s="58"/>
      <c r="AM165" s="58"/>
      <c r="AN165" s="58"/>
    </row>
    <row r="166" spans="1:40" ht="10.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9"/>
      <c r="AJ166" s="59"/>
      <c r="AK166" s="58"/>
      <c r="AL166" s="58"/>
      <c r="AM166" s="58"/>
      <c r="AN166" s="58"/>
    </row>
    <row r="167" spans="1:40" s="74" customFormat="1" ht="5.25" customHeight="1" x14ac:dyDescent="0.2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3"/>
      <c r="AJ167" s="73"/>
      <c r="AK167" s="72"/>
      <c r="AL167" s="72"/>
      <c r="AM167" s="72"/>
      <c r="AN167" s="72"/>
    </row>
    <row r="168" spans="1:40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9"/>
      <c r="AJ168" s="59"/>
      <c r="AK168" s="58"/>
      <c r="AL168" s="58"/>
      <c r="AM168" s="58"/>
      <c r="AN168" s="58"/>
    </row>
    <row r="169" spans="1:40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421" t="s">
        <v>87</v>
      </c>
      <c r="Y169" s="421"/>
      <c r="Z169" s="421"/>
      <c r="AA169" s="421"/>
      <c r="AB169" s="421"/>
      <c r="AC169" s="421"/>
      <c r="AD169" s="421"/>
      <c r="AE169" s="421"/>
      <c r="AF169" s="421"/>
      <c r="AG169" s="421"/>
      <c r="AH169" s="421"/>
      <c r="AI169" s="421"/>
      <c r="AJ169" s="421"/>
      <c r="AK169" s="421"/>
      <c r="AL169" s="421"/>
      <c r="AM169" s="421"/>
      <c r="AN169" s="421"/>
    </row>
    <row r="170" spans="1:40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9"/>
      <c r="AJ170" s="59"/>
      <c r="AK170" s="58"/>
      <c r="AL170" s="58"/>
      <c r="AM170" s="58"/>
      <c r="AN170" s="58"/>
    </row>
    <row r="171" spans="1:40" ht="7.5" customHeight="1" x14ac:dyDescent="0.2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3"/>
      <c r="AJ171" s="73"/>
      <c r="AK171" s="72"/>
      <c r="AL171" s="72"/>
      <c r="AM171" s="72"/>
      <c r="AN171" s="72"/>
    </row>
    <row r="172" spans="1:40" ht="6.75" customHeight="1" x14ac:dyDescent="0.2"/>
    <row r="173" spans="1:40" ht="14.25" x14ac:dyDescent="0.2">
      <c r="A173" s="2"/>
      <c r="B173" s="773" t="str">
        <f>'שורות 21-1'!B173:T173</f>
        <v>טופס 23.010 חשבון לחישוב שכ"ט לפי % בלבד</v>
      </c>
      <c r="C173" s="774"/>
      <c r="D173" s="774"/>
      <c r="E173" s="774"/>
      <c r="F173" s="774"/>
      <c r="G173" s="774"/>
      <c r="H173" s="774"/>
      <c r="I173" s="774"/>
      <c r="J173" s="774"/>
      <c r="K173" s="774"/>
      <c r="L173" s="774"/>
      <c r="M173" s="774"/>
      <c r="N173" s="774"/>
      <c r="O173" s="774"/>
      <c r="P173" s="774"/>
      <c r="Q173" s="774"/>
      <c r="R173" s="774"/>
      <c r="S173" s="774"/>
      <c r="T173" s="775"/>
      <c r="U173" s="138"/>
      <c r="V173" s="138"/>
      <c r="X173" s="206"/>
      <c r="Y173" s="583" t="s">
        <v>169</v>
      </c>
      <c r="Z173" s="584"/>
      <c r="AA173" s="584"/>
      <c r="AB173" s="584"/>
      <c r="AC173" s="584"/>
      <c r="AD173" s="585"/>
      <c r="AE173" s="209"/>
      <c r="AF173" s="210"/>
      <c r="AG173" s="205"/>
      <c r="AH173" s="207"/>
      <c r="AI173" s="139" t="s">
        <v>99</v>
      </c>
      <c r="AJ173" s="140"/>
      <c r="AK173" s="140"/>
      <c r="AL173" s="140"/>
      <c r="AM173" s="208"/>
      <c r="AN173" s="137"/>
    </row>
    <row r="174" spans="1:40" ht="4.5" customHeight="1" x14ac:dyDescent="0.2">
      <c r="A174" s="2"/>
      <c r="B174" s="91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2"/>
      <c r="AC174" s="122"/>
      <c r="AD174" s="137"/>
      <c r="AE174" s="137"/>
      <c r="AF174" s="137"/>
      <c r="AG174" s="137"/>
      <c r="AH174" s="137"/>
      <c r="AI174" s="16"/>
      <c r="AJ174" s="16"/>
      <c r="AK174" s="92"/>
      <c r="AL174" s="92"/>
      <c r="AM174" s="92"/>
      <c r="AN174" s="92"/>
    </row>
    <row r="175" spans="1:40" s="93" customFormat="1" ht="9.75" customHeight="1" x14ac:dyDescent="0.2">
      <c r="C175" s="93" t="s">
        <v>46</v>
      </c>
      <c r="O175" s="99"/>
      <c r="W175" s="93" t="s">
        <v>47</v>
      </c>
      <c r="AI175" s="93" t="s">
        <v>64</v>
      </c>
    </row>
    <row r="176" spans="1:40" ht="2.25" customHeight="1" x14ac:dyDescent="0.2">
      <c r="A176" s="2"/>
      <c r="B176" s="2"/>
      <c r="C176" s="2"/>
      <c r="D176" s="2"/>
      <c r="E176" s="2"/>
      <c r="F176" s="2"/>
      <c r="G176" s="2"/>
      <c r="H176" s="2"/>
      <c r="I176" s="123"/>
      <c r="J176" s="123"/>
      <c r="K176" s="123"/>
      <c r="L176" s="123"/>
      <c r="M176" s="123"/>
      <c r="N176" s="141" t="s">
        <v>130</v>
      </c>
      <c r="O176" s="123"/>
      <c r="P176" s="123"/>
      <c r="Q176" s="123"/>
      <c r="R176" s="123"/>
      <c r="S176" s="123"/>
      <c r="T176" s="123"/>
      <c r="U176" s="123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16"/>
      <c r="AJ176" s="16"/>
      <c r="AK176" s="17"/>
      <c r="AL176" s="17"/>
      <c r="AM176" s="17"/>
      <c r="AN176" s="17"/>
    </row>
    <row r="177" spans="1:41" ht="15.75" customHeight="1" x14ac:dyDescent="0.2">
      <c r="A177" s="2"/>
      <c r="B177" s="586" t="s">
        <v>33</v>
      </c>
      <c r="C177" s="587"/>
      <c r="D177" s="587"/>
      <c r="E177" s="587"/>
      <c r="F177" s="587"/>
      <c r="G177" s="587"/>
      <c r="H177" s="588"/>
      <c r="I177" s="663">
        <f>+R8</f>
        <v>0</v>
      </c>
      <c r="J177" s="664"/>
      <c r="K177" s="664"/>
      <c r="L177" s="664"/>
      <c r="M177" s="664"/>
      <c r="N177" s="664"/>
      <c r="O177" s="147"/>
      <c r="P177" s="488" t="s">
        <v>133</v>
      </c>
      <c r="Q177" s="489"/>
      <c r="R177" s="489"/>
      <c r="S177" s="489"/>
      <c r="T177" s="489"/>
      <c r="U177" s="489"/>
      <c r="V177" s="489"/>
      <c r="W177" s="490"/>
      <c r="X177" s="604">
        <f>R22</f>
        <v>0</v>
      </c>
      <c r="Y177" s="605"/>
      <c r="Z177" s="605"/>
      <c r="AA177" s="605"/>
      <c r="AB177" s="605"/>
      <c r="AC177" s="606"/>
      <c r="AD177" s="616" t="s">
        <v>40</v>
      </c>
      <c r="AE177" s="617"/>
      <c r="AF177" s="148"/>
      <c r="AG177" s="589" t="s">
        <v>67</v>
      </c>
      <c r="AH177" s="590"/>
      <c r="AI177" s="590"/>
      <c r="AJ177" s="591"/>
      <c r="AK177" s="620" t="str">
        <f>R51</f>
        <v>סוג החשבון</v>
      </c>
      <c r="AL177" s="620"/>
      <c r="AM177" s="620"/>
      <c r="AN177" s="620"/>
    </row>
    <row r="178" spans="1:41" ht="6.75" customHeight="1" x14ac:dyDescent="0.2">
      <c r="A178" s="2"/>
      <c r="B178" s="188"/>
      <c r="C178" s="189"/>
      <c r="D178" s="189"/>
      <c r="E178" s="189"/>
      <c r="F178" s="189"/>
      <c r="G178" s="189"/>
      <c r="H178" s="189"/>
      <c r="I178" s="598"/>
      <c r="J178" s="598"/>
      <c r="K178" s="598"/>
      <c r="L178" s="598"/>
      <c r="M178" s="598"/>
      <c r="N178" s="598"/>
      <c r="O178" s="147"/>
      <c r="P178" s="491"/>
      <c r="Q178" s="492"/>
      <c r="R178" s="492"/>
      <c r="S178" s="492"/>
      <c r="T178" s="492"/>
      <c r="U178" s="492"/>
      <c r="V178" s="492"/>
      <c r="W178" s="493"/>
      <c r="X178" s="607"/>
      <c r="Y178" s="608"/>
      <c r="Z178" s="608"/>
      <c r="AA178" s="608"/>
      <c r="AB178" s="608"/>
      <c r="AC178" s="609"/>
      <c r="AD178" s="618"/>
      <c r="AE178" s="619"/>
      <c r="AF178" s="151"/>
      <c r="AG178" s="151"/>
      <c r="AH178" s="151"/>
      <c r="AI178" s="152"/>
      <c r="AJ178" s="152"/>
      <c r="AK178" s="150"/>
      <c r="AL178" s="150"/>
      <c r="AM178" s="150"/>
      <c r="AN178" s="150"/>
    </row>
    <row r="179" spans="1:41" ht="15" customHeight="1" x14ac:dyDescent="0.2">
      <c r="A179" s="2"/>
      <c r="B179" s="586" t="s">
        <v>63</v>
      </c>
      <c r="C179" s="587"/>
      <c r="D179" s="587"/>
      <c r="E179" s="587"/>
      <c r="F179" s="587"/>
      <c r="G179" s="587"/>
      <c r="H179" s="588"/>
      <c r="I179" s="669">
        <f>+R10</f>
        <v>0</v>
      </c>
      <c r="J179" s="670"/>
      <c r="K179" s="671"/>
      <c r="L179" s="190" t="s">
        <v>112</v>
      </c>
      <c r="M179" s="597">
        <f>R12</f>
        <v>0</v>
      </c>
      <c r="N179" s="597"/>
      <c r="O179" s="274"/>
      <c r="P179" s="634"/>
      <c r="Q179" s="634"/>
      <c r="R179" s="634"/>
      <c r="S179" s="634"/>
      <c r="T179" s="634"/>
      <c r="U179" s="634"/>
      <c r="V179" s="634"/>
      <c r="W179" s="634"/>
      <c r="X179" s="634"/>
      <c r="Y179" s="634"/>
      <c r="Z179" s="634"/>
      <c r="AA179" s="634"/>
      <c r="AB179" s="634"/>
      <c r="AC179" s="634"/>
      <c r="AD179" s="634"/>
      <c r="AE179" s="635"/>
      <c r="AF179" s="153"/>
      <c r="AG179" s="334" t="s">
        <v>65</v>
      </c>
      <c r="AH179" s="191">
        <f>R49</f>
        <v>0</v>
      </c>
      <c r="AI179" s="192" t="str">
        <f>VLOOKUP(AK177,גיליון1!$B$2:$E$9,4,FALSE)</f>
        <v>קידומת</v>
      </c>
      <c r="AJ179" s="154"/>
      <c r="AK179" s="155" t="s">
        <v>95</v>
      </c>
      <c r="AL179" s="156">
        <f>M98</f>
        <v>0</v>
      </c>
      <c r="AM179" s="157" t="s">
        <v>1</v>
      </c>
      <c r="AN179" s="158">
        <f>V98</f>
        <v>0</v>
      </c>
    </row>
    <row r="180" spans="1:41" ht="9.75" customHeight="1" x14ac:dyDescent="0.2">
      <c r="A180" s="2"/>
      <c r="B180" s="195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7"/>
      <c r="P180" s="494" t="s">
        <v>142</v>
      </c>
      <c r="Q180" s="495"/>
      <c r="R180" s="495"/>
      <c r="S180" s="495"/>
      <c r="T180" s="495"/>
      <c r="U180" s="495"/>
      <c r="V180" s="495"/>
      <c r="W180" s="496"/>
      <c r="X180" s="610">
        <f>R24</f>
        <v>0</v>
      </c>
      <c r="Y180" s="611"/>
      <c r="Z180" s="611"/>
      <c r="AA180" s="611"/>
      <c r="AB180" s="611"/>
      <c r="AC180" s="612"/>
      <c r="AD180" s="592" t="s">
        <v>40</v>
      </c>
      <c r="AE180" s="593"/>
      <c r="AF180" s="165"/>
      <c r="AG180" s="165"/>
      <c r="AH180" s="165"/>
      <c r="AI180" s="198"/>
      <c r="AJ180" s="199"/>
      <c r="AK180" s="149"/>
      <c r="AL180" s="149"/>
      <c r="AM180" s="149"/>
      <c r="AN180" s="149"/>
    </row>
    <row r="181" spans="1:41" ht="14.25" customHeight="1" x14ac:dyDescent="0.2">
      <c r="A181" s="2"/>
      <c r="B181" s="586" t="s">
        <v>110</v>
      </c>
      <c r="C181" s="587"/>
      <c r="D181" s="587"/>
      <c r="E181" s="587"/>
      <c r="F181" s="587"/>
      <c r="G181" s="587"/>
      <c r="H181" s="587"/>
      <c r="I181" s="692">
        <f>R14</f>
        <v>0</v>
      </c>
      <c r="J181" s="693"/>
      <c r="K181" s="693"/>
      <c r="L181" s="275" t="s">
        <v>109</v>
      </c>
      <c r="M181" s="600">
        <f>R16</f>
        <v>0</v>
      </c>
      <c r="N181" s="601"/>
      <c r="O181" s="197"/>
      <c r="P181" s="497"/>
      <c r="Q181" s="498"/>
      <c r="R181" s="498"/>
      <c r="S181" s="498"/>
      <c r="T181" s="498"/>
      <c r="U181" s="498"/>
      <c r="V181" s="498"/>
      <c r="W181" s="499"/>
      <c r="X181" s="613"/>
      <c r="Y181" s="614"/>
      <c r="Z181" s="614"/>
      <c r="AA181" s="614"/>
      <c r="AB181" s="614"/>
      <c r="AC181" s="615"/>
      <c r="AD181" s="594"/>
      <c r="AE181" s="595"/>
      <c r="AF181" s="159"/>
      <c r="AG181" s="157" t="s">
        <v>68</v>
      </c>
      <c r="AH181" s="204" t="str">
        <f>AE49</f>
        <v>% שכר לתשלום</v>
      </c>
      <c r="AI181" s="160" t="s">
        <v>39</v>
      </c>
      <c r="AJ181" s="161"/>
      <c r="AK181" s="162" t="s">
        <v>2</v>
      </c>
      <c r="AL181" s="163">
        <f>M100</f>
        <v>0</v>
      </c>
      <c r="AM181" s="157" t="s">
        <v>1</v>
      </c>
      <c r="AN181" s="158">
        <f>V100</f>
        <v>0</v>
      </c>
    </row>
    <row r="182" spans="1:41" ht="6.75" customHeight="1" x14ac:dyDescent="0.2">
      <c r="A182" s="2"/>
      <c r="B182" s="195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65"/>
      <c r="P182" s="165"/>
      <c r="Q182" s="165"/>
      <c r="R182" s="165"/>
      <c r="S182" s="165"/>
      <c r="T182" s="165"/>
      <c r="U182" s="165"/>
      <c r="V182" s="164"/>
      <c r="W182" s="164"/>
      <c r="X182" s="164"/>
      <c r="Y182" s="164"/>
      <c r="Z182" s="164"/>
      <c r="AA182" s="164"/>
      <c r="AB182" s="164"/>
      <c r="AC182" s="165"/>
      <c r="AD182" s="165"/>
      <c r="AE182" s="165"/>
      <c r="AF182" s="165"/>
      <c r="AG182" s="165"/>
      <c r="AH182" s="165"/>
      <c r="AI182" s="198"/>
      <c r="AJ182" s="199"/>
      <c r="AK182" s="149"/>
      <c r="AL182" s="276"/>
      <c r="AM182" s="276"/>
      <c r="AN182" s="276"/>
    </row>
    <row r="183" spans="1:41" ht="19.5" customHeight="1" x14ac:dyDescent="0.2">
      <c r="A183" s="2"/>
      <c r="B183" s="586" t="s">
        <v>113</v>
      </c>
      <c r="C183" s="587"/>
      <c r="D183" s="587"/>
      <c r="E183" s="587"/>
      <c r="F183" s="587"/>
      <c r="G183" s="587"/>
      <c r="H183" s="587"/>
      <c r="I183" s="573">
        <f>R18</f>
        <v>0</v>
      </c>
      <c r="J183" s="574"/>
      <c r="K183" s="574"/>
      <c r="L183" s="574"/>
      <c r="M183" s="574"/>
      <c r="N183" s="575"/>
      <c r="O183" s="277"/>
      <c r="P183" s="627" t="s">
        <v>117</v>
      </c>
      <c r="Q183" s="628"/>
      <c r="R183" s="628"/>
      <c r="S183" s="628"/>
      <c r="T183" s="629"/>
      <c r="U183" s="278"/>
      <c r="V183" s="624">
        <f>R26</f>
        <v>0</v>
      </c>
      <c r="W183" s="625"/>
      <c r="X183" s="625"/>
      <c r="Y183" s="625"/>
      <c r="Z183" s="625"/>
      <c r="AA183" s="625"/>
      <c r="AB183" s="625"/>
      <c r="AC183" s="625"/>
      <c r="AD183" s="625"/>
      <c r="AE183" s="626"/>
      <c r="AF183" s="165"/>
      <c r="AG183" s="334" t="s">
        <v>71</v>
      </c>
      <c r="AH183" s="166">
        <f>R37</f>
        <v>0</v>
      </c>
      <c r="AI183" s="167">
        <f>R39</f>
        <v>0</v>
      </c>
      <c r="AJ183" s="168"/>
      <c r="AK183" s="360" t="str">
        <f>'שורות 21-1'!AK183</f>
        <v>מדד החודש האחרון בו ניתנו השירותים</v>
      </c>
      <c r="AL183" s="156">
        <f>M102</f>
        <v>0</v>
      </c>
      <c r="AM183" s="157" t="s">
        <v>1</v>
      </c>
      <c r="AN183" s="158">
        <f>V102</f>
        <v>0</v>
      </c>
    </row>
    <row r="184" spans="1:41" ht="6.75" customHeight="1" x14ac:dyDescent="0.2">
      <c r="A184" s="2"/>
      <c r="B184" s="195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65"/>
      <c r="P184" s="165"/>
      <c r="Q184" s="165"/>
      <c r="R184" s="165"/>
      <c r="S184" s="165"/>
      <c r="T184" s="165"/>
      <c r="U184" s="165"/>
      <c r="V184" s="200"/>
      <c r="W184" s="165"/>
      <c r="X184" s="165"/>
      <c r="Y184" s="165"/>
      <c r="Z184" s="165"/>
      <c r="AA184" s="165"/>
      <c r="AB184" s="165"/>
      <c r="AC184" s="165"/>
      <c r="AD184" s="165"/>
      <c r="AE184" s="165"/>
      <c r="AF184" s="165"/>
      <c r="AG184" s="165"/>
      <c r="AH184" s="165"/>
      <c r="AI184" s="199"/>
      <c r="AJ184" s="199"/>
      <c r="AK184" s="201"/>
      <c r="AL184" s="201"/>
      <c r="AM184" s="201"/>
      <c r="AN184" s="201"/>
    </row>
    <row r="185" spans="1:41" ht="12.75" customHeight="1" x14ac:dyDescent="0.2">
      <c r="A185" s="2"/>
      <c r="B185" s="586" t="s">
        <v>111</v>
      </c>
      <c r="C185" s="587"/>
      <c r="D185" s="587"/>
      <c r="E185" s="587"/>
      <c r="F185" s="587"/>
      <c r="G185" s="587"/>
      <c r="H185" s="588"/>
      <c r="I185" s="602">
        <f>R30</f>
        <v>0</v>
      </c>
      <c r="J185" s="574"/>
      <c r="K185" s="575"/>
      <c r="L185" s="347" t="s">
        <v>109</v>
      </c>
      <c r="M185" s="599">
        <f>R32</f>
        <v>0</v>
      </c>
      <c r="N185" s="599"/>
      <c r="O185" s="280"/>
      <c r="P185" s="621" t="s">
        <v>127</v>
      </c>
      <c r="Q185" s="622"/>
      <c r="R185" s="622"/>
      <c r="S185" s="622"/>
      <c r="T185" s="623"/>
      <c r="U185" s="345"/>
      <c r="V185" s="603">
        <f>R28</f>
        <v>0</v>
      </c>
      <c r="W185" s="590"/>
      <c r="X185" s="590"/>
      <c r="Y185" s="590"/>
      <c r="Z185" s="590"/>
      <c r="AA185" s="590"/>
      <c r="AB185" s="590"/>
      <c r="AC185" s="590"/>
      <c r="AD185" s="590"/>
      <c r="AE185" s="591"/>
      <c r="AF185" s="165"/>
      <c r="AG185" s="165"/>
      <c r="AH185" s="165"/>
      <c r="AI185" s="198"/>
      <c r="AJ185" s="199"/>
      <c r="AK185" s="169" t="s">
        <v>124</v>
      </c>
      <c r="AL185" s="170">
        <f>M104</f>
        <v>0</v>
      </c>
      <c r="AM185" s="171" t="s">
        <v>121</v>
      </c>
      <c r="AN185" s="171">
        <f>V106</f>
        <v>0</v>
      </c>
    </row>
    <row r="186" spans="1:41" ht="6.75" customHeight="1" x14ac:dyDescent="0.2">
      <c r="A186" s="2"/>
      <c r="B186" s="2"/>
      <c r="C186" s="119"/>
      <c r="D186" s="119"/>
      <c r="E186" s="119"/>
      <c r="F186" s="119"/>
      <c r="G186" s="119"/>
      <c r="H186" s="119"/>
      <c r="I186" s="691"/>
      <c r="J186" s="691"/>
      <c r="K186" s="691"/>
      <c r="L186" s="691"/>
      <c r="M186" s="691"/>
      <c r="N186" s="691"/>
      <c r="O186" s="691"/>
      <c r="P186" s="691"/>
      <c r="Q186" s="691"/>
      <c r="R186" s="691"/>
      <c r="S186" s="691"/>
      <c r="T186" s="691"/>
      <c r="U186" s="691"/>
      <c r="V186" s="2"/>
      <c r="W186" s="144"/>
      <c r="X186" s="144"/>
      <c r="Y186" s="144"/>
      <c r="Z186" s="32"/>
      <c r="AA186" s="32"/>
      <c r="AB186" s="32"/>
      <c r="AC186" s="32"/>
      <c r="AD186" s="32"/>
      <c r="AE186" s="32"/>
      <c r="AF186" s="123"/>
      <c r="AG186" s="123"/>
      <c r="AH186" s="123"/>
      <c r="AI186" s="282"/>
      <c r="AJ186" s="282"/>
      <c r="AK186" s="283"/>
      <c r="AL186" s="283"/>
      <c r="AM186" s="283"/>
      <c r="AN186" s="283"/>
    </row>
    <row r="187" spans="1:41" s="1" customFormat="1" ht="9" customHeight="1" x14ac:dyDescent="0.2">
      <c r="A187" s="95"/>
      <c r="B187" s="630" t="s">
        <v>43</v>
      </c>
      <c r="C187" s="631"/>
      <c r="D187" s="631"/>
      <c r="E187" s="631"/>
      <c r="F187" s="631"/>
      <c r="G187" s="631"/>
      <c r="H187" s="631"/>
      <c r="I187" s="631"/>
      <c r="J187" s="631"/>
      <c r="K187" s="631"/>
      <c r="L187" s="631"/>
      <c r="M187" s="631"/>
      <c r="N187" s="631"/>
      <c r="O187" s="631"/>
      <c r="P187" s="631"/>
      <c r="Q187" s="631"/>
      <c r="R187" s="631"/>
      <c r="S187" s="342"/>
      <c r="T187" s="342"/>
      <c r="U187" s="342"/>
      <c r="V187" s="342"/>
      <c r="W187" s="115"/>
      <c r="X187" s="576">
        <f>+V65</f>
        <v>0</v>
      </c>
      <c r="Y187" s="577"/>
      <c r="Z187" s="655" t="s">
        <v>9</v>
      </c>
      <c r="AA187" s="577"/>
      <c r="AB187" s="577"/>
      <c r="AC187" s="577"/>
      <c r="AD187" s="651">
        <f>IF(AE65="","",AE65)</f>
        <v>0</v>
      </c>
      <c r="AE187" s="651"/>
      <c r="AF187" s="641" t="s">
        <v>140</v>
      </c>
      <c r="AG187" s="641"/>
      <c r="AH187" s="641"/>
      <c r="AI187" s="641"/>
      <c r="AJ187" s="639" t="s">
        <v>139</v>
      </c>
      <c r="AK187" s="639">
        <f>R57</f>
        <v>0</v>
      </c>
      <c r="AL187" s="658" t="s">
        <v>3</v>
      </c>
      <c r="AM187" s="658"/>
      <c r="AN187" s="639">
        <f>AE57</f>
        <v>0</v>
      </c>
      <c r="AO187" s="660"/>
    </row>
    <row r="188" spans="1:41" s="1" customFormat="1" ht="9" customHeight="1" x14ac:dyDescent="0.2">
      <c r="A188" s="96"/>
      <c r="B188" s="632"/>
      <c r="C188" s="633"/>
      <c r="D188" s="633"/>
      <c r="E188" s="633"/>
      <c r="F188" s="633"/>
      <c r="G188" s="633"/>
      <c r="H188" s="633"/>
      <c r="I188" s="633"/>
      <c r="J188" s="633"/>
      <c r="K188" s="633"/>
      <c r="L188" s="633"/>
      <c r="M188" s="633"/>
      <c r="N188" s="633"/>
      <c r="O188" s="633"/>
      <c r="P188" s="633"/>
      <c r="Q188" s="633"/>
      <c r="R188" s="633"/>
      <c r="S188" s="343"/>
      <c r="T188" s="343"/>
      <c r="U188" s="343"/>
      <c r="V188" s="343"/>
      <c r="W188" s="116"/>
      <c r="X188" s="578"/>
      <c r="Y188" s="578"/>
      <c r="Z188" s="578"/>
      <c r="AA188" s="578"/>
      <c r="AB188" s="578"/>
      <c r="AC188" s="578"/>
      <c r="AD188" s="652"/>
      <c r="AE188" s="652"/>
      <c r="AF188" s="642"/>
      <c r="AG188" s="642"/>
      <c r="AH188" s="642"/>
      <c r="AI188" s="642"/>
      <c r="AJ188" s="640"/>
      <c r="AK188" s="640"/>
      <c r="AL188" s="659"/>
      <c r="AM188" s="659"/>
      <c r="AN188" s="640"/>
      <c r="AO188" s="661"/>
    </row>
    <row r="189" spans="1:41" ht="48.75" customHeight="1" x14ac:dyDescent="0.2">
      <c r="B189" s="350" t="s">
        <v>131</v>
      </c>
      <c r="C189" s="364" t="s">
        <v>138</v>
      </c>
      <c r="D189" s="686" t="str">
        <f>D68</f>
        <v>תיאור ואפיון הפריט (תיאור העבודה)</v>
      </c>
      <c r="E189" s="686"/>
      <c r="F189" s="686"/>
      <c r="G189" s="686"/>
      <c r="H189" s="686"/>
      <c r="I189" s="686"/>
      <c r="J189" s="686"/>
      <c r="K189" s="686"/>
      <c r="L189" s="644"/>
      <c r="M189" s="687" t="str">
        <f>M68</f>
        <v>סכום השורה בהזמנה (לפני ההנחה)</v>
      </c>
      <c r="N189" s="687"/>
      <c r="O189" s="688" t="str">
        <f>O68</f>
        <v>אחוז התקדמות העבודה (כולל חשבון זה)</v>
      </c>
      <c r="P189" s="689"/>
      <c r="Q189" s="689"/>
      <c r="R189" s="690"/>
      <c r="S189" s="582" t="str">
        <f>S68</f>
        <v xml:space="preserve">סכום מצטבר (לאחר הנחה) שאושר (כולל חשבון זה) </v>
      </c>
      <c r="T189" s="582"/>
      <c r="U189" s="582"/>
      <c r="V189" s="582"/>
      <c r="W189" s="582"/>
      <c r="X189" s="582"/>
      <c r="Y189" s="646" t="str">
        <f>Z68</f>
        <v xml:space="preserve">סכום מצטבר (לאחר הנחה) שאושר בחשבונות קודמים (לא כולל חשבון זה) </v>
      </c>
      <c r="Z189" s="646"/>
      <c r="AA189" s="646"/>
      <c r="AB189" s="646"/>
      <c r="AC189" s="645" t="s">
        <v>152</v>
      </c>
      <c r="AD189" s="646"/>
      <c r="AE189" s="646"/>
      <c r="AF189" s="646"/>
      <c r="AG189" s="264" t="str">
        <f>AE68</f>
        <v>סכום מצטבר ששולם בחשבונות קודמים (לא כולל חשבון זה)</v>
      </c>
      <c r="AH189" s="656" t="str">
        <f>AH68</f>
        <v xml:space="preserve">סכום מאושר לתשלום בחשבון זה לאחר קיזוז דמי עיכבון ברוטו (לפני הנחה) </v>
      </c>
      <c r="AI189" s="657"/>
      <c r="AJ189" s="630" t="str">
        <f>AJ68</f>
        <v>אחוז הנחה בשורה (בהתאם לתחשיב)</v>
      </c>
      <c r="AK189" s="654"/>
      <c r="AL189" s="636" t="str">
        <f>AL68</f>
        <v xml:space="preserve">סכום לתשלום בחשבון זה </v>
      </c>
      <c r="AM189" s="637"/>
      <c r="AN189" s="638"/>
      <c r="AO189" s="366" t="s">
        <v>172</v>
      </c>
    </row>
    <row r="190" spans="1:41" x14ac:dyDescent="0.2">
      <c r="B190" s="344" t="s">
        <v>5</v>
      </c>
      <c r="C190" s="363" t="s">
        <v>6</v>
      </c>
      <c r="D190" s="643" t="s">
        <v>10</v>
      </c>
      <c r="E190" s="686"/>
      <c r="F190" s="686"/>
      <c r="G190" s="686"/>
      <c r="H190" s="686"/>
      <c r="I190" s="686"/>
      <c r="J190" s="686"/>
      <c r="K190" s="686"/>
      <c r="L190" s="644"/>
      <c r="M190" s="643" t="s">
        <v>7</v>
      </c>
      <c r="N190" s="644"/>
      <c r="O190" s="653" t="s">
        <v>8</v>
      </c>
      <c r="P190" s="653"/>
      <c r="Q190" s="653"/>
      <c r="R190" s="653"/>
      <c r="S190" s="821" t="str">
        <f>S70</f>
        <v>F=E*D*(1-K)</v>
      </c>
      <c r="T190" s="822"/>
      <c r="U190" s="822"/>
      <c r="V190" s="822"/>
      <c r="W190" s="822"/>
      <c r="X190" s="823"/>
      <c r="Y190" s="650" t="s">
        <v>132</v>
      </c>
      <c r="Z190" s="650"/>
      <c r="AA190" s="650"/>
      <c r="AB190" s="650"/>
      <c r="AC190" s="647" t="s">
        <v>23</v>
      </c>
      <c r="AD190" s="648"/>
      <c r="AE190" s="648"/>
      <c r="AF190" s="649"/>
      <c r="AG190" s="363" t="s">
        <v>24</v>
      </c>
      <c r="AH190" s="643" t="s">
        <v>25</v>
      </c>
      <c r="AI190" s="644"/>
      <c r="AJ190" s="643" t="s">
        <v>26</v>
      </c>
      <c r="AK190" s="644"/>
      <c r="AL190" s="653" t="s">
        <v>144</v>
      </c>
      <c r="AM190" s="653"/>
      <c r="AN190" s="653"/>
      <c r="AO190" s="366" t="str">
        <f>AO70</f>
        <v>M</v>
      </c>
    </row>
    <row r="191" spans="1:41" s="68" customFormat="1" ht="20.25" x14ac:dyDescent="0.2">
      <c r="A191" s="67"/>
      <c r="B191" s="265">
        <f>IF(B71="","",B71)</f>
        <v>127</v>
      </c>
      <c r="C191" s="284" t="str">
        <f>IF(C71="","",C71)</f>
        <v>י. פ.</v>
      </c>
      <c r="D191" s="672" t="str">
        <f>IF(D71="","",D71)</f>
        <v>יתרת סגירה עמוד 6</v>
      </c>
      <c r="E191" s="672"/>
      <c r="F191" s="672"/>
      <c r="G191" s="672"/>
      <c r="H191" s="672"/>
      <c r="I191" s="672"/>
      <c r="J191" s="672"/>
      <c r="K191" s="672"/>
      <c r="L191" s="672"/>
      <c r="M191" s="596">
        <f>IF(M71="","",M71)</f>
        <v>0</v>
      </c>
      <c r="N191" s="596"/>
      <c r="O191" s="449" t="str">
        <f>IF(O71="","",O71)</f>
        <v/>
      </c>
      <c r="P191" s="449"/>
      <c r="Q191" s="449"/>
      <c r="R191" s="449"/>
      <c r="S191" s="570">
        <f>IF(S71="","",S71)</f>
        <v>0</v>
      </c>
      <c r="T191" s="571"/>
      <c r="U191" s="571"/>
      <c r="V191" s="571"/>
      <c r="W191" s="571"/>
      <c r="X191" s="572"/>
      <c r="Y191" s="527">
        <f>IF(Z71="","",Z71)</f>
        <v>0</v>
      </c>
      <c r="Z191" s="528"/>
      <c r="AA191" s="528"/>
      <c r="AB191" s="529"/>
      <c r="AC191" s="527">
        <f t="shared" ref="AC191:AC212" si="9">IF(AS71="","",AS71)</f>
        <v>0</v>
      </c>
      <c r="AD191" s="528"/>
      <c r="AE191" s="528"/>
      <c r="AF191" s="529"/>
      <c r="AG191" s="332">
        <f>IF(AE71="","",AE71)</f>
        <v>0</v>
      </c>
      <c r="AH191" s="450">
        <f>IF(AH71="","",AH71)</f>
        <v>0</v>
      </c>
      <c r="AI191" s="450"/>
      <c r="AJ191" s="461" t="str">
        <f>IF(AJ71="","",AJ71)</f>
        <v/>
      </c>
      <c r="AK191" s="461"/>
      <c r="AL191" s="450">
        <f>IF(AL71="","",AL71)</f>
        <v>0</v>
      </c>
      <c r="AM191" s="450"/>
      <c r="AN191" s="450"/>
      <c r="AO191" s="377">
        <f>IF(AO71="","",AO71)</f>
        <v>0</v>
      </c>
    </row>
    <row r="192" spans="1:41" s="68" customFormat="1" ht="20.25" x14ac:dyDescent="0.2">
      <c r="A192" s="67"/>
      <c r="B192" s="265">
        <f t="shared" ref="B192:D207" si="10">IF(B72="","",B72)</f>
        <v>128</v>
      </c>
      <c r="C192" s="284" t="str">
        <f t="shared" si="10"/>
        <v/>
      </c>
      <c r="D192" s="672" t="str">
        <f t="shared" si="10"/>
        <v/>
      </c>
      <c r="E192" s="672"/>
      <c r="F192" s="672"/>
      <c r="G192" s="672"/>
      <c r="H192" s="672"/>
      <c r="I192" s="672"/>
      <c r="J192" s="672"/>
      <c r="K192" s="672"/>
      <c r="L192" s="672"/>
      <c r="M192" s="596" t="str">
        <f t="shared" ref="M192:M212" si="11">IF(M72="","",M72)</f>
        <v/>
      </c>
      <c r="N192" s="596"/>
      <c r="O192" s="449" t="str">
        <f t="shared" ref="O192:O211" si="12">IF(O72="","",O72)</f>
        <v/>
      </c>
      <c r="P192" s="449"/>
      <c r="Q192" s="449"/>
      <c r="R192" s="449"/>
      <c r="S192" s="570" t="str">
        <f t="shared" ref="S192:S212" si="13">IF(S72="","",S72)</f>
        <v/>
      </c>
      <c r="T192" s="571"/>
      <c r="U192" s="571"/>
      <c r="V192" s="571"/>
      <c r="W192" s="571"/>
      <c r="X192" s="572"/>
      <c r="Y192" s="527" t="str">
        <f t="shared" ref="Y192:Y212" si="14">IF(Z72="","",Z72)</f>
        <v/>
      </c>
      <c r="Z192" s="528"/>
      <c r="AA192" s="528"/>
      <c r="AB192" s="529"/>
      <c r="AC192" s="527" t="str">
        <f t="shared" si="9"/>
        <v/>
      </c>
      <c r="AD192" s="528"/>
      <c r="AE192" s="528"/>
      <c r="AF192" s="529"/>
      <c r="AG192" s="332" t="str">
        <f t="shared" ref="AG192:AG212" si="15">IF(AE72="","",AE72)</f>
        <v/>
      </c>
      <c r="AH192" s="450" t="str">
        <f t="shared" ref="AH192:AH212" si="16">IF(AH72="","",AH72)</f>
        <v/>
      </c>
      <c r="AI192" s="450"/>
      <c r="AJ192" s="461" t="str">
        <f t="shared" ref="AJ192:AJ211" si="17">IF(AJ72="","",AJ72)</f>
        <v/>
      </c>
      <c r="AK192" s="461"/>
      <c r="AL192" s="450" t="str">
        <f t="shared" ref="AL192:AL212" si="18">IF(AL72="","",AL72)</f>
        <v/>
      </c>
      <c r="AM192" s="450"/>
      <c r="AN192" s="450"/>
      <c r="AO192" s="377" t="str">
        <f t="shared" ref="AO192:AO212" si="19">IF(AO72="","",AO72)</f>
        <v/>
      </c>
    </row>
    <row r="193" spans="1:41" s="68" customFormat="1" ht="20.25" x14ac:dyDescent="0.2">
      <c r="A193" s="67"/>
      <c r="B193" s="265">
        <f t="shared" si="10"/>
        <v>129</v>
      </c>
      <c r="C193" s="284" t="str">
        <f t="shared" si="10"/>
        <v/>
      </c>
      <c r="D193" s="672" t="str">
        <f t="shared" si="10"/>
        <v/>
      </c>
      <c r="E193" s="672"/>
      <c r="F193" s="672"/>
      <c r="G193" s="672"/>
      <c r="H193" s="672"/>
      <c r="I193" s="672"/>
      <c r="J193" s="672"/>
      <c r="K193" s="672"/>
      <c r="L193" s="672"/>
      <c r="M193" s="596" t="str">
        <f t="shared" si="11"/>
        <v/>
      </c>
      <c r="N193" s="596"/>
      <c r="O193" s="449" t="str">
        <f t="shared" si="12"/>
        <v/>
      </c>
      <c r="P193" s="449"/>
      <c r="Q193" s="449"/>
      <c r="R193" s="449"/>
      <c r="S193" s="570" t="str">
        <f t="shared" si="13"/>
        <v/>
      </c>
      <c r="T193" s="571"/>
      <c r="U193" s="571"/>
      <c r="V193" s="571"/>
      <c r="W193" s="571"/>
      <c r="X193" s="572"/>
      <c r="Y193" s="527" t="str">
        <f t="shared" si="14"/>
        <v/>
      </c>
      <c r="Z193" s="528"/>
      <c r="AA193" s="528"/>
      <c r="AB193" s="529"/>
      <c r="AC193" s="527" t="str">
        <f t="shared" si="9"/>
        <v/>
      </c>
      <c r="AD193" s="528"/>
      <c r="AE193" s="528"/>
      <c r="AF193" s="529"/>
      <c r="AG193" s="332" t="str">
        <f t="shared" si="15"/>
        <v/>
      </c>
      <c r="AH193" s="450" t="str">
        <f t="shared" si="16"/>
        <v/>
      </c>
      <c r="AI193" s="450"/>
      <c r="AJ193" s="461" t="str">
        <f t="shared" si="17"/>
        <v/>
      </c>
      <c r="AK193" s="461"/>
      <c r="AL193" s="450" t="str">
        <f t="shared" si="18"/>
        <v/>
      </c>
      <c r="AM193" s="450"/>
      <c r="AN193" s="450"/>
      <c r="AO193" s="377" t="str">
        <f t="shared" si="19"/>
        <v/>
      </c>
    </row>
    <row r="194" spans="1:41" s="68" customFormat="1" ht="20.25" x14ac:dyDescent="0.2">
      <c r="A194" s="67"/>
      <c r="B194" s="265">
        <f t="shared" si="10"/>
        <v>130</v>
      </c>
      <c r="C194" s="284" t="str">
        <f t="shared" si="10"/>
        <v/>
      </c>
      <c r="D194" s="672" t="str">
        <f t="shared" si="10"/>
        <v/>
      </c>
      <c r="E194" s="672"/>
      <c r="F194" s="672"/>
      <c r="G194" s="672"/>
      <c r="H194" s="672"/>
      <c r="I194" s="672"/>
      <c r="J194" s="672"/>
      <c r="K194" s="672"/>
      <c r="L194" s="672"/>
      <c r="M194" s="596" t="str">
        <f t="shared" si="11"/>
        <v/>
      </c>
      <c r="N194" s="596"/>
      <c r="O194" s="449" t="str">
        <f t="shared" si="12"/>
        <v/>
      </c>
      <c r="P194" s="449"/>
      <c r="Q194" s="449"/>
      <c r="R194" s="449"/>
      <c r="S194" s="570" t="str">
        <f t="shared" si="13"/>
        <v/>
      </c>
      <c r="T194" s="571"/>
      <c r="U194" s="571"/>
      <c r="V194" s="571"/>
      <c r="W194" s="571"/>
      <c r="X194" s="572"/>
      <c r="Y194" s="527" t="str">
        <f t="shared" si="14"/>
        <v/>
      </c>
      <c r="Z194" s="528"/>
      <c r="AA194" s="528"/>
      <c r="AB194" s="529"/>
      <c r="AC194" s="527" t="str">
        <f t="shared" si="9"/>
        <v/>
      </c>
      <c r="AD194" s="528"/>
      <c r="AE194" s="528"/>
      <c r="AF194" s="529"/>
      <c r="AG194" s="332" t="str">
        <f t="shared" si="15"/>
        <v/>
      </c>
      <c r="AH194" s="450" t="str">
        <f t="shared" si="16"/>
        <v/>
      </c>
      <c r="AI194" s="450"/>
      <c r="AJ194" s="461" t="str">
        <f t="shared" si="17"/>
        <v/>
      </c>
      <c r="AK194" s="461"/>
      <c r="AL194" s="450" t="str">
        <f t="shared" si="18"/>
        <v/>
      </c>
      <c r="AM194" s="450"/>
      <c r="AN194" s="450"/>
      <c r="AO194" s="377" t="str">
        <f t="shared" si="19"/>
        <v/>
      </c>
    </row>
    <row r="195" spans="1:41" s="68" customFormat="1" ht="20.25" x14ac:dyDescent="0.2">
      <c r="A195" s="67"/>
      <c r="B195" s="265">
        <f t="shared" si="10"/>
        <v>131</v>
      </c>
      <c r="C195" s="284" t="str">
        <f t="shared" si="10"/>
        <v/>
      </c>
      <c r="D195" s="672" t="str">
        <f t="shared" si="10"/>
        <v/>
      </c>
      <c r="E195" s="672"/>
      <c r="F195" s="672"/>
      <c r="G195" s="672"/>
      <c r="H195" s="672"/>
      <c r="I195" s="672"/>
      <c r="J195" s="672"/>
      <c r="K195" s="672"/>
      <c r="L195" s="672"/>
      <c r="M195" s="596" t="str">
        <f t="shared" si="11"/>
        <v/>
      </c>
      <c r="N195" s="596"/>
      <c r="O195" s="449" t="str">
        <f t="shared" si="12"/>
        <v/>
      </c>
      <c r="P195" s="449"/>
      <c r="Q195" s="449"/>
      <c r="R195" s="449"/>
      <c r="S195" s="570" t="str">
        <f t="shared" si="13"/>
        <v/>
      </c>
      <c r="T195" s="571"/>
      <c r="U195" s="571"/>
      <c r="V195" s="571"/>
      <c r="W195" s="571"/>
      <c r="X195" s="572"/>
      <c r="Y195" s="527" t="str">
        <f t="shared" si="14"/>
        <v/>
      </c>
      <c r="Z195" s="528"/>
      <c r="AA195" s="528"/>
      <c r="AB195" s="529"/>
      <c r="AC195" s="527" t="str">
        <f t="shared" si="9"/>
        <v/>
      </c>
      <c r="AD195" s="528"/>
      <c r="AE195" s="528"/>
      <c r="AF195" s="529"/>
      <c r="AG195" s="332" t="str">
        <f t="shared" si="15"/>
        <v/>
      </c>
      <c r="AH195" s="450" t="str">
        <f t="shared" si="16"/>
        <v/>
      </c>
      <c r="AI195" s="450"/>
      <c r="AJ195" s="461" t="str">
        <f t="shared" si="17"/>
        <v/>
      </c>
      <c r="AK195" s="461"/>
      <c r="AL195" s="450" t="str">
        <f t="shared" si="18"/>
        <v/>
      </c>
      <c r="AM195" s="450"/>
      <c r="AN195" s="450"/>
      <c r="AO195" s="377" t="str">
        <f t="shared" si="19"/>
        <v/>
      </c>
    </row>
    <row r="196" spans="1:41" s="68" customFormat="1" ht="20.25" x14ac:dyDescent="0.2">
      <c r="A196" s="67"/>
      <c r="B196" s="265">
        <f t="shared" si="10"/>
        <v>132</v>
      </c>
      <c r="C196" s="284" t="str">
        <f t="shared" si="10"/>
        <v/>
      </c>
      <c r="D196" s="672" t="str">
        <f t="shared" si="10"/>
        <v/>
      </c>
      <c r="E196" s="672"/>
      <c r="F196" s="672"/>
      <c r="G196" s="672"/>
      <c r="H196" s="672"/>
      <c r="I196" s="672"/>
      <c r="J196" s="672"/>
      <c r="K196" s="672"/>
      <c r="L196" s="672"/>
      <c r="M196" s="596" t="str">
        <f t="shared" si="11"/>
        <v/>
      </c>
      <c r="N196" s="596"/>
      <c r="O196" s="449" t="str">
        <f t="shared" si="12"/>
        <v/>
      </c>
      <c r="P196" s="449"/>
      <c r="Q196" s="449"/>
      <c r="R196" s="449"/>
      <c r="S196" s="570" t="str">
        <f t="shared" si="13"/>
        <v/>
      </c>
      <c r="T196" s="571"/>
      <c r="U196" s="571"/>
      <c r="V196" s="571"/>
      <c r="W196" s="571"/>
      <c r="X196" s="572"/>
      <c r="Y196" s="527" t="str">
        <f t="shared" si="14"/>
        <v/>
      </c>
      <c r="Z196" s="528"/>
      <c r="AA196" s="528"/>
      <c r="AB196" s="529"/>
      <c r="AC196" s="527" t="str">
        <f t="shared" si="9"/>
        <v/>
      </c>
      <c r="AD196" s="528"/>
      <c r="AE196" s="528"/>
      <c r="AF196" s="529"/>
      <c r="AG196" s="332" t="str">
        <f t="shared" si="15"/>
        <v/>
      </c>
      <c r="AH196" s="450" t="str">
        <f t="shared" si="16"/>
        <v/>
      </c>
      <c r="AI196" s="450"/>
      <c r="AJ196" s="461" t="str">
        <f t="shared" si="17"/>
        <v/>
      </c>
      <c r="AK196" s="461"/>
      <c r="AL196" s="450" t="str">
        <f t="shared" si="18"/>
        <v/>
      </c>
      <c r="AM196" s="450"/>
      <c r="AN196" s="450"/>
      <c r="AO196" s="377" t="str">
        <f t="shared" si="19"/>
        <v/>
      </c>
    </row>
    <row r="197" spans="1:41" s="68" customFormat="1" ht="20.25" x14ac:dyDescent="0.2">
      <c r="A197" s="67"/>
      <c r="B197" s="265">
        <f t="shared" si="10"/>
        <v>133</v>
      </c>
      <c r="C197" s="284" t="str">
        <f t="shared" si="10"/>
        <v/>
      </c>
      <c r="D197" s="672" t="str">
        <f t="shared" si="10"/>
        <v/>
      </c>
      <c r="E197" s="672"/>
      <c r="F197" s="672"/>
      <c r="G197" s="672"/>
      <c r="H197" s="672"/>
      <c r="I197" s="672"/>
      <c r="J197" s="672"/>
      <c r="K197" s="672"/>
      <c r="L197" s="672"/>
      <c r="M197" s="596" t="str">
        <f t="shared" si="11"/>
        <v/>
      </c>
      <c r="N197" s="596"/>
      <c r="O197" s="449" t="str">
        <f t="shared" si="12"/>
        <v/>
      </c>
      <c r="P197" s="449"/>
      <c r="Q197" s="449"/>
      <c r="R197" s="449"/>
      <c r="S197" s="570" t="str">
        <f t="shared" si="13"/>
        <v/>
      </c>
      <c r="T197" s="571"/>
      <c r="U197" s="571"/>
      <c r="V197" s="571"/>
      <c r="W197" s="571"/>
      <c r="X197" s="572"/>
      <c r="Y197" s="527" t="str">
        <f t="shared" si="14"/>
        <v/>
      </c>
      <c r="Z197" s="528"/>
      <c r="AA197" s="528"/>
      <c r="AB197" s="529"/>
      <c r="AC197" s="527" t="str">
        <f t="shared" si="9"/>
        <v/>
      </c>
      <c r="AD197" s="528"/>
      <c r="AE197" s="528"/>
      <c r="AF197" s="529"/>
      <c r="AG197" s="332" t="str">
        <f t="shared" si="15"/>
        <v/>
      </c>
      <c r="AH197" s="450" t="str">
        <f t="shared" si="16"/>
        <v/>
      </c>
      <c r="AI197" s="450"/>
      <c r="AJ197" s="461" t="str">
        <f t="shared" si="17"/>
        <v/>
      </c>
      <c r="AK197" s="461"/>
      <c r="AL197" s="450" t="str">
        <f t="shared" si="18"/>
        <v/>
      </c>
      <c r="AM197" s="450"/>
      <c r="AN197" s="450"/>
      <c r="AO197" s="377" t="str">
        <f t="shared" si="19"/>
        <v/>
      </c>
    </row>
    <row r="198" spans="1:41" s="68" customFormat="1" ht="20.25" x14ac:dyDescent="0.2">
      <c r="A198" s="67"/>
      <c r="B198" s="265">
        <f t="shared" si="10"/>
        <v>134</v>
      </c>
      <c r="C198" s="284" t="str">
        <f t="shared" si="10"/>
        <v/>
      </c>
      <c r="D198" s="672" t="str">
        <f t="shared" si="10"/>
        <v/>
      </c>
      <c r="E198" s="672"/>
      <c r="F198" s="672"/>
      <c r="G198" s="672"/>
      <c r="H198" s="672"/>
      <c r="I198" s="672"/>
      <c r="J198" s="672"/>
      <c r="K198" s="672"/>
      <c r="L198" s="672"/>
      <c r="M198" s="596" t="str">
        <f t="shared" si="11"/>
        <v/>
      </c>
      <c r="N198" s="596"/>
      <c r="O198" s="449" t="str">
        <f t="shared" si="12"/>
        <v/>
      </c>
      <c r="P198" s="449"/>
      <c r="Q198" s="449"/>
      <c r="R198" s="449"/>
      <c r="S198" s="570" t="str">
        <f t="shared" si="13"/>
        <v/>
      </c>
      <c r="T198" s="571"/>
      <c r="U198" s="571"/>
      <c r="V198" s="571"/>
      <c r="W198" s="571"/>
      <c r="X198" s="572"/>
      <c r="Y198" s="527" t="str">
        <f t="shared" si="14"/>
        <v/>
      </c>
      <c r="Z198" s="528"/>
      <c r="AA198" s="528"/>
      <c r="AB198" s="529"/>
      <c r="AC198" s="527" t="str">
        <f t="shared" si="9"/>
        <v/>
      </c>
      <c r="AD198" s="528"/>
      <c r="AE198" s="528"/>
      <c r="AF198" s="529"/>
      <c r="AG198" s="332" t="str">
        <f t="shared" si="15"/>
        <v/>
      </c>
      <c r="AH198" s="450" t="str">
        <f t="shared" si="16"/>
        <v/>
      </c>
      <c r="AI198" s="450"/>
      <c r="AJ198" s="461" t="str">
        <f t="shared" si="17"/>
        <v/>
      </c>
      <c r="AK198" s="461"/>
      <c r="AL198" s="450" t="str">
        <f t="shared" si="18"/>
        <v/>
      </c>
      <c r="AM198" s="450"/>
      <c r="AN198" s="450"/>
      <c r="AO198" s="377" t="str">
        <f t="shared" si="19"/>
        <v/>
      </c>
    </row>
    <row r="199" spans="1:41" s="68" customFormat="1" ht="20.25" x14ac:dyDescent="0.2">
      <c r="A199" s="67"/>
      <c r="B199" s="265">
        <f t="shared" si="10"/>
        <v>135</v>
      </c>
      <c r="C199" s="284" t="str">
        <f t="shared" si="10"/>
        <v/>
      </c>
      <c r="D199" s="672" t="str">
        <f t="shared" si="10"/>
        <v/>
      </c>
      <c r="E199" s="672"/>
      <c r="F199" s="672"/>
      <c r="G199" s="672"/>
      <c r="H199" s="672"/>
      <c r="I199" s="672"/>
      <c r="J199" s="672"/>
      <c r="K199" s="672"/>
      <c r="L199" s="672"/>
      <c r="M199" s="596" t="str">
        <f t="shared" si="11"/>
        <v/>
      </c>
      <c r="N199" s="596"/>
      <c r="O199" s="449" t="str">
        <f t="shared" si="12"/>
        <v/>
      </c>
      <c r="P199" s="449"/>
      <c r="Q199" s="449"/>
      <c r="R199" s="449"/>
      <c r="S199" s="570" t="str">
        <f t="shared" si="13"/>
        <v/>
      </c>
      <c r="T199" s="571"/>
      <c r="U199" s="571"/>
      <c r="V199" s="571"/>
      <c r="W199" s="571"/>
      <c r="X199" s="572"/>
      <c r="Y199" s="527" t="str">
        <f t="shared" si="14"/>
        <v/>
      </c>
      <c r="Z199" s="528"/>
      <c r="AA199" s="528"/>
      <c r="AB199" s="529"/>
      <c r="AC199" s="527" t="str">
        <f t="shared" si="9"/>
        <v/>
      </c>
      <c r="AD199" s="528"/>
      <c r="AE199" s="528"/>
      <c r="AF199" s="529"/>
      <c r="AG199" s="332" t="str">
        <f t="shared" si="15"/>
        <v/>
      </c>
      <c r="AH199" s="450" t="str">
        <f t="shared" si="16"/>
        <v/>
      </c>
      <c r="AI199" s="450"/>
      <c r="AJ199" s="461" t="str">
        <f t="shared" si="17"/>
        <v/>
      </c>
      <c r="AK199" s="461"/>
      <c r="AL199" s="450" t="str">
        <f t="shared" si="18"/>
        <v/>
      </c>
      <c r="AM199" s="450"/>
      <c r="AN199" s="450"/>
      <c r="AO199" s="377" t="str">
        <f t="shared" si="19"/>
        <v/>
      </c>
    </row>
    <row r="200" spans="1:41" s="68" customFormat="1" ht="20.25" x14ac:dyDescent="0.2">
      <c r="A200" s="67"/>
      <c r="B200" s="265">
        <f t="shared" si="10"/>
        <v>136</v>
      </c>
      <c r="C200" s="284" t="str">
        <f t="shared" si="10"/>
        <v/>
      </c>
      <c r="D200" s="672" t="str">
        <f t="shared" si="10"/>
        <v/>
      </c>
      <c r="E200" s="672"/>
      <c r="F200" s="672"/>
      <c r="G200" s="672"/>
      <c r="H200" s="672"/>
      <c r="I200" s="672"/>
      <c r="J200" s="672"/>
      <c r="K200" s="672"/>
      <c r="L200" s="672"/>
      <c r="M200" s="596" t="str">
        <f t="shared" si="11"/>
        <v/>
      </c>
      <c r="N200" s="596"/>
      <c r="O200" s="449" t="str">
        <f t="shared" si="12"/>
        <v/>
      </c>
      <c r="P200" s="449"/>
      <c r="Q200" s="449"/>
      <c r="R200" s="449"/>
      <c r="S200" s="570" t="str">
        <f t="shared" si="13"/>
        <v/>
      </c>
      <c r="T200" s="571"/>
      <c r="U200" s="571"/>
      <c r="V200" s="571"/>
      <c r="W200" s="571"/>
      <c r="X200" s="572"/>
      <c r="Y200" s="527" t="str">
        <f t="shared" si="14"/>
        <v/>
      </c>
      <c r="Z200" s="528"/>
      <c r="AA200" s="528"/>
      <c r="AB200" s="529"/>
      <c r="AC200" s="527" t="str">
        <f t="shared" si="9"/>
        <v/>
      </c>
      <c r="AD200" s="528"/>
      <c r="AE200" s="528"/>
      <c r="AF200" s="529"/>
      <c r="AG200" s="332" t="str">
        <f t="shared" si="15"/>
        <v/>
      </c>
      <c r="AH200" s="450" t="str">
        <f t="shared" si="16"/>
        <v/>
      </c>
      <c r="AI200" s="450"/>
      <c r="AJ200" s="461" t="str">
        <f t="shared" si="17"/>
        <v/>
      </c>
      <c r="AK200" s="461"/>
      <c r="AL200" s="450" t="str">
        <f t="shared" si="18"/>
        <v/>
      </c>
      <c r="AM200" s="450"/>
      <c r="AN200" s="450"/>
      <c r="AO200" s="377" t="str">
        <f t="shared" si="19"/>
        <v/>
      </c>
    </row>
    <row r="201" spans="1:41" s="68" customFormat="1" ht="20.25" x14ac:dyDescent="0.2">
      <c r="A201" s="67"/>
      <c r="B201" s="265">
        <f t="shared" si="10"/>
        <v>137</v>
      </c>
      <c r="C201" s="284" t="str">
        <f t="shared" si="10"/>
        <v/>
      </c>
      <c r="D201" s="672" t="str">
        <f t="shared" si="10"/>
        <v/>
      </c>
      <c r="E201" s="672"/>
      <c r="F201" s="672"/>
      <c r="G201" s="672"/>
      <c r="H201" s="672"/>
      <c r="I201" s="672"/>
      <c r="J201" s="672"/>
      <c r="K201" s="672"/>
      <c r="L201" s="672"/>
      <c r="M201" s="596" t="str">
        <f t="shared" si="11"/>
        <v/>
      </c>
      <c r="N201" s="596"/>
      <c r="O201" s="449" t="str">
        <f t="shared" si="12"/>
        <v/>
      </c>
      <c r="P201" s="449"/>
      <c r="Q201" s="449"/>
      <c r="R201" s="449"/>
      <c r="S201" s="570" t="str">
        <f t="shared" si="13"/>
        <v/>
      </c>
      <c r="T201" s="571"/>
      <c r="U201" s="571"/>
      <c r="V201" s="571"/>
      <c r="W201" s="571"/>
      <c r="X201" s="572"/>
      <c r="Y201" s="527" t="str">
        <f t="shared" si="14"/>
        <v/>
      </c>
      <c r="Z201" s="528"/>
      <c r="AA201" s="528"/>
      <c r="AB201" s="529"/>
      <c r="AC201" s="527" t="str">
        <f t="shared" si="9"/>
        <v/>
      </c>
      <c r="AD201" s="528"/>
      <c r="AE201" s="528"/>
      <c r="AF201" s="529"/>
      <c r="AG201" s="332" t="str">
        <f t="shared" si="15"/>
        <v/>
      </c>
      <c r="AH201" s="450" t="str">
        <f t="shared" si="16"/>
        <v/>
      </c>
      <c r="AI201" s="450"/>
      <c r="AJ201" s="461" t="str">
        <f t="shared" si="17"/>
        <v/>
      </c>
      <c r="AK201" s="461"/>
      <c r="AL201" s="450" t="str">
        <f t="shared" si="18"/>
        <v/>
      </c>
      <c r="AM201" s="450"/>
      <c r="AN201" s="450"/>
      <c r="AO201" s="377" t="str">
        <f t="shared" si="19"/>
        <v/>
      </c>
    </row>
    <row r="202" spans="1:41" s="68" customFormat="1" ht="20.25" x14ac:dyDescent="0.2">
      <c r="A202" s="67"/>
      <c r="B202" s="265">
        <f t="shared" si="10"/>
        <v>138</v>
      </c>
      <c r="C202" s="284" t="str">
        <f t="shared" si="10"/>
        <v/>
      </c>
      <c r="D202" s="672" t="str">
        <f t="shared" si="10"/>
        <v/>
      </c>
      <c r="E202" s="672"/>
      <c r="F202" s="672"/>
      <c r="G202" s="672"/>
      <c r="H202" s="672"/>
      <c r="I202" s="672"/>
      <c r="J202" s="672"/>
      <c r="K202" s="672"/>
      <c r="L202" s="672"/>
      <c r="M202" s="596" t="str">
        <f t="shared" si="11"/>
        <v/>
      </c>
      <c r="N202" s="596"/>
      <c r="O202" s="449" t="str">
        <f t="shared" si="12"/>
        <v/>
      </c>
      <c r="P202" s="449"/>
      <c r="Q202" s="449"/>
      <c r="R202" s="449"/>
      <c r="S202" s="570" t="str">
        <f t="shared" si="13"/>
        <v/>
      </c>
      <c r="T202" s="571"/>
      <c r="U202" s="571"/>
      <c r="V202" s="571"/>
      <c r="W202" s="571"/>
      <c r="X202" s="572"/>
      <c r="Y202" s="527" t="str">
        <f t="shared" si="14"/>
        <v/>
      </c>
      <c r="Z202" s="528"/>
      <c r="AA202" s="528"/>
      <c r="AB202" s="529"/>
      <c r="AC202" s="527" t="str">
        <f t="shared" si="9"/>
        <v/>
      </c>
      <c r="AD202" s="528"/>
      <c r="AE202" s="528"/>
      <c r="AF202" s="529"/>
      <c r="AG202" s="332" t="str">
        <f t="shared" si="15"/>
        <v/>
      </c>
      <c r="AH202" s="450" t="str">
        <f t="shared" si="16"/>
        <v/>
      </c>
      <c r="AI202" s="450"/>
      <c r="AJ202" s="461" t="str">
        <f t="shared" si="17"/>
        <v/>
      </c>
      <c r="AK202" s="461"/>
      <c r="AL202" s="450" t="str">
        <f t="shared" si="18"/>
        <v/>
      </c>
      <c r="AM202" s="450"/>
      <c r="AN202" s="450"/>
      <c r="AO202" s="377" t="str">
        <f t="shared" si="19"/>
        <v/>
      </c>
    </row>
    <row r="203" spans="1:41" s="68" customFormat="1" ht="20.25" x14ac:dyDescent="0.2">
      <c r="A203" s="67"/>
      <c r="B203" s="265">
        <f t="shared" si="10"/>
        <v>139</v>
      </c>
      <c r="C203" s="284" t="str">
        <f t="shared" si="10"/>
        <v/>
      </c>
      <c r="D203" s="672" t="str">
        <f t="shared" si="10"/>
        <v/>
      </c>
      <c r="E203" s="672"/>
      <c r="F203" s="672"/>
      <c r="G203" s="672"/>
      <c r="H203" s="672"/>
      <c r="I203" s="672"/>
      <c r="J203" s="672"/>
      <c r="K203" s="672"/>
      <c r="L203" s="672"/>
      <c r="M203" s="596" t="str">
        <f t="shared" si="11"/>
        <v/>
      </c>
      <c r="N203" s="596"/>
      <c r="O203" s="449" t="str">
        <f t="shared" si="12"/>
        <v/>
      </c>
      <c r="P203" s="449"/>
      <c r="Q203" s="449"/>
      <c r="R203" s="449"/>
      <c r="S203" s="570" t="str">
        <f t="shared" si="13"/>
        <v/>
      </c>
      <c r="T203" s="571"/>
      <c r="U203" s="571"/>
      <c r="V203" s="571"/>
      <c r="W203" s="571"/>
      <c r="X203" s="572"/>
      <c r="Y203" s="527" t="str">
        <f t="shared" si="14"/>
        <v/>
      </c>
      <c r="Z203" s="528"/>
      <c r="AA203" s="528"/>
      <c r="AB203" s="529"/>
      <c r="AC203" s="527" t="str">
        <f t="shared" si="9"/>
        <v/>
      </c>
      <c r="AD203" s="528"/>
      <c r="AE203" s="528"/>
      <c r="AF203" s="529"/>
      <c r="AG203" s="332" t="str">
        <f t="shared" si="15"/>
        <v/>
      </c>
      <c r="AH203" s="450" t="str">
        <f t="shared" si="16"/>
        <v/>
      </c>
      <c r="AI203" s="450"/>
      <c r="AJ203" s="461" t="str">
        <f t="shared" si="17"/>
        <v/>
      </c>
      <c r="AK203" s="461"/>
      <c r="AL203" s="450" t="str">
        <f t="shared" si="18"/>
        <v/>
      </c>
      <c r="AM203" s="450"/>
      <c r="AN203" s="450"/>
      <c r="AO203" s="377" t="str">
        <f t="shared" si="19"/>
        <v/>
      </c>
    </row>
    <row r="204" spans="1:41" s="68" customFormat="1" ht="20.25" x14ac:dyDescent="0.2">
      <c r="A204" s="67"/>
      <c r="B204" s="265">
        <f t="shared" si="10"/>
        <v>140</v>
      </c>
      <c r="C204" s="284" t="str">
        <f t="shared" si="10"/>
        <v/>
      </c>
      <c r="D204" s="672" t="str">
        <f t="shared" si="10"/>
        <v/>
      </c>
      <c r="E204" s="672"/>
      <c r="F204" s="672"/>
      <c r="G204" s="672"/>
      <c r="H204" s="672"/>
      <c r="I204" s="672"/>
      <c r="J204" s="672"/>
      <c r="K204" s="672"/>
      <c r="L204" s="672"/>
      <c r="M204" s="596" t="str">
        <f t="shared" si="11"/>
        <v/>
      </c>
      <c r="N204" s="596"/>
      <c r="O204" s="449" t="str">
        <f t="shared" si="12"/>
        <v/>
      </c>
      <c r="P204" s="449"/>
      <c r="Q204" s="449"/>
      <c r="R204" s="449"/>
      <c r="S204" s="570" t="str">
        <f t="shared" si="13"/>
        <v/>
      </c>
      <c r="T204" s="571"/>
      <c r="U204" s="571"/>
      <c r="V204" s="571"/>
      <c r="W204" s="571"/>
      <c r="X204" s="572"/>
      <c r="Y204" s="527" t="str">
        <f t="shared" si="14"/>
        <v/>
      </c>
      <c r="Z204" s="528"/>
      <c r="AA204" s="528"/>
      <c r="AB204" s="529"/>
      <c r="AC204" s="527" t="str">
        <f t="shared" si="9"/>
        <v/>
      </c>
      <c r="AD204" s="528"/>
      <c r="AE204" s="528"/>
      <c r="AF204" s="529"/>
      <c r="AG204" s="332" t="str">
        <f t="shared" si="15"/>
        <v/>
      </c>
      <c r="AH204" s="450" t="str">
        <f t="shared" si="16"/>
        <v/>
      </c>
      <c r="AI204" s="450"/>
      <c r="AJ204" s="461" t="str">
        <f t="shared" si="17"/>
        <v/>
      </c>
      <c r="AK204" s="461"/>
      <c r="AL204" s="450" t="str">
        <f t="shared" si="18"/>
        <v/>
      </c>
      <c r="AM204" s="450"/>
      <c r="AN204" s="450"/>
      <c r="AO204" s="377" t="str">
        <f t="shared" si="19"/>
        <v/>
      </c>
    </row>
    <row r="205" spans="1:41" s="68" customFormat="1" ht="20.25" x14ac:dyDescent="0.2">
      <c r="A205" s="67"/>
      <c r="B205" s="265">
        <f t="shared" si="10"/>
        <v>141</v>
      </c>
      <c r="C205" s="284" t="str">
        <f t="shared" si="10"/>
        <v/>
      </c>
      <c r="D205" s="672" t="str">
        <f t="shared" si="10"/>
        <v/>
      </c>
      <c r="E205" s="672"/>
      <c r="F205" s="672"/>
      <c r="G205" s="672"/>
      <c r="H205" s="672"/>
      <c r="I205" s="672"/>
      <c r="J205" s="672"/>
      <c r="K205" s="672"/>
      <c r="L205" s="672"/>
      <c r="M205" s="596" t="str">
        <f t="shared" si="11"/>
        <v/>
      </c>
      <c r="N205" s="596"/>
      <c r="O205" s="449" t="str">
        <f t="shared" si="12"/>
        <v/>
      </c>
      <c r="P205" s="449"/>
      <c r="Q205" s="449"/>
      <c r="R205" s="449"/>
      <c r="S205" s="570" t="str">
        <f t="shared" si="13"/>
        <v/>
      </c>
      <c r="T205" s="571"/>
      <c r="U205" s="571"/>
      <c r="V205" s="571"/>
      <c r="W205" s="571"/>
      <c r="X205" s="572"/>
      <c r="Y205" s="527" t="str">
        <f t="shared" si="14"/>
        <v/>
      </c>
      <c r="Z205" s="528"/>
      <c r="AA205" s="528"/>
      <c r="AB205" s="529"/>
      <c r="AC205" s="527" t="str">
        <f t="shared" si="9"/>
        <v/>
      </c>
      <c r="AD205" s="528"/>
      <c r="AE205" s="528"/>
      <c r="AF205" s="529"/>
      <c r="AG205" s="332" t="str">
        <f t="shared" si="15"/>
        <v/>
      </c>
      <c r="AH205" s="450" t="str">
        <f t="shared" si="16"/>
        <v/>
      </c>
      <c r="AI205" s="450"/>
      <c r="AJ205" s="461" t="str">
        <f t="shared" si="17"/>
        <v/>
      </c>
      <c r="AK205" s="461"/>
      <c r="AL205" s="450" t="str">
        <f t="shared" si="18"/>
        <v/>
      </c>
      <c r="AM205" s="450"/>
      <c r="AN205" s="450"/>
      <c r="AO205" s="377" t="str">
        <f t="shared" si="19"/>
        <v/>
      </c>
    </row>
    <row r="206" spans="1:41" s="68" customFormat="1" ht="20.25" x14ac:dyDescent="0.2">
      <c r="A206" s="67"/>
      <c r="B206" s="265">
        <f t="shared" si="10"/>
        <v>142</v>
      </c>
      <c r="C206" s="284" t="str">
        <f t="shared" si="10"/>
        <v/>
      </c>
      <c r="D206" s="672" t="str">
        <f t="shared" si="10"/>
        <v/>
      </c>
      <c r="E206" s="672"/>
      <c r="F206" s="672"/>
      <c r="G206" s="672"/>
      <c r="H206" s="672"/>
      <c r="I206" s="672"/>
      <c r="J206" s="672"/>
      <c r="K206" s="672"/>
      <c r="L206" s="672"/>
      <c r="M206" s="596" t="str">
        <f t="shared" si="11"/>
        <v/>
      </c>
      <c r="N206" s="596"/>
      <c r="O206" s="449" t="str">
        <f t="shared" si="12"/>
        <v/>
      </c>
      <c r="P206" s="449"/>
      <c r="Q206" s="449"/>
      <c r="R206" s="449"/>
      <c r="S206" s="570" t="str">
        <f t="shared" si="13"/>
        <v/>
      </c>
      <c r="T206" s="571"/>
      <c r="U206" s="571"/>
      <c r="V206" s="571"/>
      <c r="W206" s="571"/>
      <c r="X206" s="572"/>
      <c r="Y206" s="527" t="str">
        <f t="shared" si="14"/>
        <v/>
      </c>
      <c r="Z206" s="528"/>
      <c r="AA206" s="528"/>
      <c r="AB206" s="529"/>
      <c r="AC206" s="527" t="str">
        <f t="shared" si="9"/>
        <v/>
      </c>
      <c r="AD206" s="528"/>
      <c r="AE206" s="528"/>
      <c r="AF206" s="529"/>
      <c r="AG206" s="332" t="str">
        <f t="shared" si="15"/>
        <v/>
      </c>
      <c r="AH206" s="450" t="str">
        <f t="shared" si="16"/>
        <v/>
      </c>
      <c r="AI206" s="450"/>
      <c r="AJ206" s="461" t="str">
        <f t="shared" si="17"/>
        <v/>
      </c>
      <c r="AK206" s="461"/>
      <c r="AL206" s="450" t="str">
        <f t="shared" si="18"/>
        <v/>
      </c>
      <c r="AM206" s="450"/>
      <c r="AN206" s="450"/>
      <c r="AO206" s="377" t="str">
        <f t="shared" si="19"/>
        <v/>
      </c>
    </row>
    <row r="207" spans="1:41" s="68" customFormat="1" ht="20.25" x14ac:dyDescent="0.2">
      <c r="A207" s="67"/>
      <c r="B207" s="265">
        <f t="shared" si="10"/>
        <v>143</v>
      </c>
      <c r="C207" s="284" t="str">
        <f t="shared" si="10"/>
        <v/>
      </c>
      <c r="D207" s="672" t="str">
        <f t="shared" si="10"/>
        <v/>
      </c>
      <c r="E207" s="672"/>
      <c r="F207" s="672"/>
      <c r="G207" s="672"/>
      <c r="H207" s="672"/>
      <c r="I207" s="672"/>
      <c r="J207" s="672"/>
      <c r="K207" s="672"/>
      <c r="L207" s="672"/>
      <c r="M207" s="596" t="str">
        <f t="shared" si="11"/>
        <v/>
      </c>
      <c r="N207" s="596"/>
      <c r="O207" s="449" t="str">
        <f t="shared" si="12"/>
        <v/>
      </c>
      <c r="P207" s="449"/>
      <c r="Q207" s="449"/>
      <c r="R207" s="449"/>
      <c r="S207" s="570" t="str">
        <f t="shared" si="13"/>
        <v/>
      </c>
      <c r="T207" s="571"/>
      <c r="U207" s="571"/>
      <c r="V207" s="571"/>
      <c r="W207" s="571"/>
      <c r="X207" s="572"/>
      <c r="Y207" s="527" t="str">
        <f t="shared" si="14"/>
        <v/>
      </c>
      <c r="Z207" s="528"/>
      <c r="AA207" s="528"/>
      <c r="AB207" s="529"/>
      <c r="AC207" s="527" t="str">
        <f t="shared" si="9"/>
        <v/>
      </c>
      <c r="AD207" s="528"/>
      <c r="AE207" s="528"/>
      <c r="AF207" s="529"/>
      <c r="AG207" s="332" t="str">
        <f t="shared" si="15"/>
        <v/>
      </c>
      <c r="AH207" s="450" t="str">
        <f t="shared" si="16"/>
        <v/>
      </c>
      <c r="AI207" s="450"/>
      <c r="AJ207" s="461" t="str">
        <f t="shared" si="17"/>
        <v/>
      </c>
      <c r="AK207" s="461"/>
      <c r="AL207" s="450" t="str">
        <f t="shared" si="18"/>
        <v/>
      </c>
      <c r="AM207" s="450"/>
      <c r="AN207" s="450"/>
      <c r="AO207" s="377" t="str">
        <f t="shared" si="19"/>
        <v/>
      </c>
    </row>
    <row r="208" spans="1:41" s="68" customFormat="1" ht="20.25" x14ac:dyDescent="0.2">
      <c r="A208" s="67"/>
      <c r="B208" s="265">
        <f t="shared" ref="B208:D211" si="20">IF(B88="","",B88)</f>
        <v>144</v>
      </c>
      <c r="C208" s="284" t="str">
        <f t="shared" si="20"/>
        <v/>
      </c>
      <c r="D208" s="672" t="str">
        <f t="shared" si="20"/>
        <v/>
      </c>
      <c r="E208" s="672"/>
      <c r="F208" s="672"/>
      <c r="G208" s="672"/>
      <c r="H208" s="672"/>
      <c r="I208" s="672"/>
      <c r="J208" s="672"/>
      <c r="K208" s="672"/>
      <c r="L208" s="672"/>
      <c r="M208" s="596" t="str">
        <f t="shared" si="11"/>
        <v/>
      </c>
      <c r="N208" s="596"/>
      <c r="O208" s="449" t="str">
        <f t="shared" si="12"/>
        <v/>
      </c>
      <c r="P208" s="449"/>
      <c r="Q208" s="449"/>
      <c r="R208" s="449"/>
      <c r="S208" s="570" t="str">
        <f t="shared" si="13"/>
        <v/>
      </c>
      <c r="T208" s="571"/>
      <c r="U208" s="571"/>
      <c r="V208" s="571"/>
      <c r="W208" s="571"/>
      <c r="X208" s="572"/>
      <c r="Y208" s="527" t="str">
        <f t="shared" si="14"/>
        <v/>
      </c>
      <c r="Z208" s="528"/>
      <c r="AA208" s="528"/>
      <c r="AB208" s="529"/>
      <c r="AC208" s="527" t="str">
        <f t="shared" si="9"/>
        <v/>
      </c>
      <c r="AD208" s="528"/>
      <c r="AE208" s="528"/>
      <c r="AF208" s="529"/>
      <c r="AG208" s="332" t="str">
        <f t="shared" si="15"/>
        <v/>
      </c>
      <c r="AH208" s="450" t="str">
        <f t="shared" si="16"/>
        <v/>
      </c>
      <c r="AI208" s="450"/>
      <c r="AJ208" s="461" t="str">
        <f t="shared" si="17"/>
        <v/>
      </c>
      <c r="AK208" s="461"/>
      <c r="AL208" s="450" t="str">
        <f t="shared" si="18"/>
        <v/>
      </c>
      <c r="AM208" s="450"/>
      <c r="AN208" s="450"/>
      <c r="AO208" s="377" t="str">
        <f t="shared" si="19"/>
        <v/>
      </c>
    </row>
    <row r="209" spans="1:41" s="68" customFormat="1" ht="20.25" x14ac:dyDescent="0.2">
      <c r="A209" s="67"/>
      <c r="B209" s="265">
        <f t="shared" si="20"/>
        <v>145</v>
      </c>
      <c r="C209" s="284" t="str">
        <f t="shared" si="20"/>
        <v/>
      </c>
      <c r="D209" s="672" t="str">
        <f t="shared" si="20"/>
        <v/>
      </c>
      <c r="E209" s="672"/>
      <c r="F209" s="672"/>
      <c r="G209" s="672"/>
      <c r="H209" s="672"/>
      <c r="I209" s="672"/>
      <c r="J209" s="672"/>
      <c r="K209" s="672"/>
      <c r="L209" s="672"/>
      <c r="M209" s="596" t="str">
        <f t="shared" si="11"/>
        <v/>
      </c>
      <c r="N209" s="596"/>
      <c r="O209" s="449" t="str">
        <f t="shared" si="12"/>
        <v/>
      </c>
      <c r="P209" s="449"/>
      <c r="Q209" s="449"/>
      <c r="R209" s="449"/>
      <c r="S209" s="570" t="str">
        <f t="shared" si="13"/>
        <v/>
      </c>
      <c r="T209" s="571"/>
      <c r="U209" s="571"/>
      <c r="V209" s="571"/>
      <c r="W209" s="571"/>
      <c r="X209" s="572"/>
      <c r="Y209" s="527" t="str">
        <f t="shared" si="14"/>
        <v/>
      </c>
      <c r="Z209" s="528"/>
      <c r="AA209" s="528"/>
      <c r="AB209" s="529"/>
      <c r="AC209" s="527" t="str">
        <f t="shared" si="9"/>
        <v/>
      </c>
      <c r="AD209" s="528"/>
      <c r="AE209" s="528"/>
      <c r="AF209" s="529"/>
      <c r="AG209" s="332" t="str">
        <f t="shared" si="15"/>
        <v/>
      </c>
      <c r="AH209" s="450" t="str">
        <f t="shared" si="16"/>
        <v/>
      </c>
      <c r="AI209" s="450"/>
      <c r="AJ209" s="461" t="str">
        <f t="shared" si="17"/>
        <v/>
      </c>
      <c r="AK209" s="461"/>
      <c r="AL209" s="450" t="str">
        <f t="shared" si="18"/>
        <v/>
      </c>
      <c r="AM209" s="450"/>
      <c r="AN209" s="450"/>
      <c r="AO209" s="377" t="str">
        <f t="shared" si="19"/>
        <v/>
      </c>
    </row>
    <row r="210" spans="1:41" s="68" customFormat="1" ht="20.25" x14ac:dyDescent="0.2">
      <c r="A210" s="67"/>
      <c r="B210" s="265">
        <f t="shared" si="20"/>
        <v>146</v>
      </c>
      <c r="C210" s="284" t="str">
        <f t="shared" si="20"/>
        <v/>
      </c>
      <c r="D210" s="672" t="str">
        <f t="shared" si="20"/>
        <v/>
      </c>
      <c r="E210" s="672"/>
      <c r="F210" s="672"/>
      <c r="G210" s="672"/>
      <c r="H210" s="672"/>
      <c r="I210" s="672"/>
      <c r="J210" s="672"/>
      <c r="K210" s="672"/>
      <c r="L210" s="672"/>
      <c r="M210" s="596" t="str">
        <f t="shared" si="11"/>
        <v/>
      </c>
      <c r="N210" s="596"/>
      <c r="O210" s="449" t="str">
        <f t="shared" si="12"/>
        <v/>
      </c>
      <c r="P210" s="449"/>
      <c r="Q210" s="449"/>
      <c r="R210" s="449"/>
      <c r="S210" s="570" t="str">
        <f t="shared" si="13"/>
        <v/>
      </c>
      <c r="T210" s="571"/>
      <c r="U210" s="571"/>
      <c r="V210" s="571"/>
      <c r="W210" s="571"/>
      <c r="X210" s="572"/>
      <c r="Y210" s="527" t="str">
        <f t="shared" si="14"/>
        <v/>
      </c>
      <c r="Z210" s="528"/>
      <c r="AA210" s="528"/>
      <c r="AB210" s="529"/>
      <c r="AC210" s="527" t="str">
        <f t="shared" si="9"/>
        <v/>
      </c>
      <c r="AD210" s="528"/>
      <c r="AE210" s="528"/>
      <c r="AF210" s="529"/>
      <c r="AG210" s="332" t="str">
        <f t="shared" si="15"/>
        <v/>
      </c>
      <c r="AH210" s="450" t="str">
        <f t="shared" si="16"/>
        <v/>
      </c>
      <c r="AI210" s="450"/>
      <c r="AJ210" s="461" t="str">
        <f t="shared" si="17"/>
        <v/>
      </c>
      <c r="AK210" s="461"/>
      <c r="AL210" s="450" t="str">
        <f t="shared" si="18"/>
        <v/>
      </c>
      <c r="AM210" s="450"/>
      <c r="AN210" s="450"/>
      <c r="AO210" s="377" t="str">
        <f t="shared" si="19"/>
        <v/>
      </c>
    </row>
    <row r="211" spans="1:41" s="68" customFormat="1" ht="20.25" x14ac:dyDescent="0.2">
      <c r="A211" s="67"/>
      <c r="B211" s="265">
        <f t="shared" si="20"/>
        <v>147</v>
      </c>
      <c r="C211" s="284" t="str">
        <f t="shared" si="20"/>
        <v/>
      </c>
      <c r="D211" s="672" t="str">
        <f t="shared" si="20"/>
        <v/>
      </c>
      <c r="E211" s="672"/>
      <c r="F211" s="672"/>
      <c r="G211" s="672"/>
      <c r="H211" s="672"/>
      <c r="I211" s="672"/>
      <c r="J211" s="672"/>
      <c r="K211" s="672"/>
      <c r="L211" s="672"/>
      <c r="M211" s="596" t="str">
        <f t="shared" si="11"/>
        <v/>
      </c>
      <c r="N211" s="596"/>
      <c r="O211" s="449" t="str">
        <f t="shared" si="12"/>
        <v/>
      </c>
      <c r="P211" s="449"/>
      <c r="Q211" s="449"/>
      <c r="R211" s="449"/>
      <c r="S211" s="570" t="str">
        <f t="shared" si="13"/>
        <v/>
      </c>
      <c r="T211" s="571"/>
      <c r="U211" s="571"/>
      <c r="V211" s="571"/>
      <c r="W211" s="571"/>
      <c r="X211" s="572"/>
      <c r="Y211" s="527" t="str">
        <f t="shared" si="14"/>
        <v/>
      </c>
      <c r="Z211" s="528"/>
      <c r="AA211" s="528"/>
      <c r="AB211" s="529"/>
      <c r="AC211" s="527" t="str">
        <f t="shared" si="9"/>
        <v/>
      </c>
      <c r="AD211" s="528"/>
      <c r="AE211" s="528"/>
      <c r="AF211" s="529"/>
      <c r="AG211" s="332" t="str">
        <f t="shared" si="15"/>
        <v/>
      </c>
      <c r="AH211" s="450" t="str">
        <f t="shared" si="16"/>
        <v/>
      </c>
      <c r="AI211" s="450"/>
      <c r="AJ211" s="461" t="str">
        <f t="shared" si="17"/>
        <v/>
      </c>
      <c r="AK211" s="461"/>
      <c r="AL211" s="450" t="str">
        <f t="shared" si="18"/>
        <v/>
      </c>
      <c r="AM211" s="450"/>
      <c r="AN211" s="450"/>
      <c r="AO211" s="377" t="str">
        <f t="shared" si="19"/>
        <v/>
      </c>
    </row>
    <row r="212" spans="1:41" ht="18" customHeight="1" x14ac:dyDescent="0.3">
      <c r="B212" s="447"/>
      <c r="C212" s="448"/>
      <c r="D212" s="679" t="s">
        <v>120</v>
      </c>
      <c r="E212" s="679"/>
      <c r="F212" s="679"/>
      <c r="G212" s="679"/>
      <c r="H212" s="679"/>
      <c r="I212" s="679"/>
      <c r="J212" s="679"/>
      <c r="K212" s="679"/>
      <c r="L212" s="679"/>
      <c r="M212" s="673">
        <f t="shared" si="11"/>
        <v>0</v>
      </c>
      <c r="N212" s="673"/>
      <c r="O212" s="451"/>
      <c r="P212" s="451"/>
      <c r="Q212" s="451"/>
      <c r="R212" s="451"/>
      <c r="S212" s="790">
        <f t="shared" si="13"/>
        <v>0</v>
      </c>
      <c r="T212" s="791"/>
      <c r="U212" s="791"/>
      <c r="V212" s="791"/>
      <c r="W212" s="791"/>
      <c r="X212" s="792"/>
      <c r="Y212" s="665">
        <f t="shared" si="14"/>
        <v>0</v>
      </c>
      <c r="Z212" s="666"/>
      <c r="AA212" s="666"/>
      <c r="AB212" s="667"/>
      <c r="AC212" s="665">
        <f t="shared" si="9"/>
        <v>0</v>
      </c>
      <c r="AD212" s="666"/>
      <c r="AE212" s="666"/>
      <c r="AF212" s="667"/>
      <c r="AG212" s="333">
        <f t="shared" si="15"/>
        <v>0</v>
      </c>
      <c r="AH212" s="787">
        <f t="shared" si="16"/>
        <v>0</v>
      </c>
      <c r="AI212" s="787"/>
      <c r="AJ212" s="782"/>
      <c r="AK212" s="782"/>
      <c r="AL212" s="787">
        <f t="shared" si="18"/>
        <v>0</v>
      </c>
      <c r="AM212" s="787"/>
      <c r="AN212" s="787"/>
      <c r="AO212" s="378">
        <f t="shared" si="19"/>
        <v>0</v>
      </c>
    </row>
    <row r="213" spans="1:41" ht="5.25" customHeight="1" x14ac:dyDescent="0.2"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2"/>
      <c r="N213" s="2"/>
      <c r="O213" s="2"/>
      <c r="P213" s="2"/>
      <c r="Q213" s="2"/>
      <c r="R213" s="34"/>
      <c r="S213" s="34"/>
      <c r="T213" s="34"/>
      <c r="U213" s="34"/>
      <c r="V213" s="2"/>
      <c r="W213" s="2"/>
      <c r="X213" s="2"/>
      <c r="Y213" s="193"/>
      <c r="Z213" s="193"/>
      <c r="AA213" s="194"/>
      <c r="AB213" s="194"/>
      <c r="AC213" s="194"/>
      <c r="AD213" s="193"/>
      <c r="AE213" s="193"/>
      <c r="AF213" s="193"/>
      <c r="AG213" s="2"/>
      <c r="AH213" s="2"/>
      <c r="AI213" s="16"/>
      <c r="AJ213" s="16"/>
      <c r="AK213" s="2"/>
      <c r="AL213" s="2"/>
      <c r="AM213" s="2"/>
      <c r="AN213" s="2"/>
    </row>
    <row r="214" spans="1:41" s="3" customFormat="1" ht="6" customHeight="1" x14ac:dyDescent="0.2">
      <c r="B214" s="674" t="s">
        <v>141</v>
      </c>
      <c r="C214" s="674"/>
      <c r="D214" s="674"/>
      <c r="E214" s="674"/>
      <c r="F214" s="674"/>
      <c r="G214" s="674"/>
      <c r="H214" s="676" t="str">
        <f>H94</f>
        <v xml:space="preserve">בעת מילוי הטופס יש לרשום מידע בלתי מסווג בלבד </v>
      </c>
      <c r="I214" s="676"/>
      <c r="J214" s="676"/>
      <c r="K214" s="676"/>
      <c r="L214" s="676"/>
      <c r="M214" s="676"/>
      <c r="N214" s="676"/>
      <c r="O214" s="676"/>
      <c r="P214" s="676"/>
      <c r="Q214" s="676"/>
      <c r="R214" s="676"/>
      <c r="S214" s="676"/>
      <c r="T214" s="676"/>
      <c r="U214" s="676"/>
      <c r="V214" s="676"/>
      <c r="W214" s="676"/>
      <c r="X214" s="676"/>
      <c r="Y214" s="124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</row>
    <row r="215" spans="1:41" s="3" customFormat="1" ht="12" customHeight="1" x14ac:dyDescent="0.2">
      <c r="B215" s="675"/>
      <c r="C215" s="675"/>
      <c r="D215" s="675"/>
      <c r="E215" s="675"/>
      <c r="F215" s="675"/>
      <c r="G215" s="675"/>
      <c r="H215" s="677"/>
      <c r="I215" s="677"/>
      <c r="J215" s="677"/>
      <c r="K215" s="677"/>
      <c r="L215" s="677"/>
      <c r="M215" s="677"/>
      <c r="N215" s="677"/>
      <c r="O215" s="677"/>
      <c r="P215" s="677"/>
      <c r="Q215" s="677"/>
      <c r="R215" s="677"/>
      <c r="S215" s="677"/>
      <c r="T215" s="677"/>
      <c r="U215" s="677"/>
      <c r="V215" s="677"/>
      <c r="W215" s="677"/>
      <c r="X215" s="677"/>
      <c r="Y215" s="518"/>
      <c r="Z215" s="519"/>
      <c r="AA215" s="519"/>
      <c r="AB215" s="519"/>
      <c r="AC215" s="519"/>
      <c r="AD215" s="519"/>
      <c r="AE215" s="136"/>
      <c r="AF215" s="136"/>
      <c r="AG215" s="519"/>
      <c r="AH215" s="519"/>
      <c r="AI215" s="788"/>
      <c r="AJ215" s="446" t="s">
        <v>121</v>
      </c>
      <c r="AK215" s="445"/>
      <c r="AL215" s="444">
        <f>AL94</f>
        <v>0</v>
      </c>
      <c r="AM215" s="444"/>
      <c r="AN215" s="445"/>
    </row>
    <row r="216" spans="1:41" ht="6.75" customHeight="1" thickBot="1" x14ac:dyDescent="0.3">
      <c r="A216" s="97"/>
      <c r="B216" s="98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3"/>
      <c r="O216" s="113"/>
      <c r="P216" s="113"/>
      <c r="Q216" s="113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203"/>
      <c r="AK216" s="203"/>
      <c r="AL216" s="203"/>
      <c r="AM216" s="203"/>
      <c r="AN216" s="203"/>
    </row>
    <row r="217" spans="1:41" s="3" customFormat="1" ht="13.5" customHeight="1" thickTop="1" thickBot="1" x14ac:dyDescent="0.25">
      <c r="B217" s="514" t="str">
        <f>B108</f>
        <v>החשבון ערוך</v>
      </c>
      <c r="C217" s="515"/>
      <c r="D217" s="515"/>
      <c r="E217" s="515"/>
      <c r="F217" s="515"/>
      <c r="G217" s="515"/>
      <c r="H217" s="531" t="s">
        <v>44</v>
      </c>
      <c r="I217" s="531"/>
      <c r="J217" s="531"/>
      <c r="K217" s="532"/>
      <c r="L217" s="535"/>
      <c r="M217" s="536" t="s">
        <v>122</v>
      </c>
      <c r="N217" s="537"/>
      <c r="O217" s="537"/>
      <c r="P217" s="537"/>
      <c r="Q217" s="538"/>
      <c r="R217" s="536" t="s">
        <v>123</v>
      </c>
      <c r="S217" s="537"/>
      <c r="T217" s="537"/>
      <c r="U217" s="537"/>
      <c r="V217" s="537"/>
      <c r="W217" s="537"/>
      <c r="X217" s="537"/>
      <c r="Y217" s="537"/>
      <c r="Z217" s="538"/>
      <c r="AA217" s="213"/>
      <c r="AB217" s="216"/>
      <c r="AC217" s="462" t="s">
        <v>4</v>
      </c>
      <c r="AD217" s="463"/>
      <c r="AE217" s="463"/>
      <c r="AF217" s="463"/>
      <c r="AG217" s="463"/>
      <c r="AH217" s="463"/>
      <c r="AI217" s="463"/>
      <c r="AJ217" s="463"/>
      <c r="AK217" s="464"/>
      <c r="AL217" s="212"/>
      <c r="AM217" s="341"/>
      <c r="AN217" s="341"/>
      <c r="AO217" s="114"/>
    </row>
    <row r="218" spans="1:41" ht="14.25" thickTop="1" thickBot="1" x14ac:dyDescent="0.25">
      <c r="B218" s="516" t="s">
        <v>11</v>
      </c>
      <c r="C218" s="517"/>
      <c r="D218" s="517"/>
      <c r="E218" s="517"/>
      <c r="F218" s="517"/>
      <c r="G218" s="517"/>
      <c r="H218" s="533"/>
      <c r="I218" s="533"/>
      <c r="J218" s="533"/>
      <c r="K218" s="534"/>
      <c r="L218" s="535"/>
      <c r="M218" s="539"/>
      <c r="N218" s="540"/>
      <c r="O218" s="540"/>
      <c r="P218" s="540"/>
      <c r="Q218" s="541"/>
      <c r="R218" s="539"/>
      <c r="S218" s="540"/>
      <c r="T218" s="540"/>
      <c r="U218" s="540"/>
      <c r="V218" s="540"/>
      <c r="W218" s="540"/>
      <c r="X218" s="540"/>
      <c r="Y218" s="540"/>
      <c r="Z218" s="541"/>
      <c r="AA218" s="213"/>
      <c r="AB218" s="216"/>
      <c r="AC218" s="462" t="s">
        <v>12</v>
      </c>
      <c r="AD218" s="463"/>
      <c r="AE218" s="463"/>
      <c r="AF218" s="463"/>
      <c r="AG218" s="464"/>
      <c r="AH218" s="472" t="s">
        <v>13</v>
      </c>
      <c r="AI218" s="473"/>
      <c r="AJ218" s="473"/>
      <c r="AK218" s="473"/>
      <c r="AL218" s="212"/>
      <c r="AM218" s="341"/>
      <c r="AN218" s="341"/>
      <c r="AO218" s="123"/>
    </row>
    <row r="219" spans="1:41" ht="24" customHeight="1" thickTop="1" thickBot="1" x14ac:dyDescent="0.25">
      <c r="B219" s="120"/>
      <c r="C219" s="513">
        <v>0.17</v>
      </c>
      <c r="D219" s="513"/>
      <c r="E219" s="513"/>
      <c r="F219" s="513"/>
      <c r="G219" s="121"/>
      <c r="H219" s="533"/>
      <c r="I219" s="533"/>
      <c r="J219" s="533"/>
      <c r="K219" s="534"/>
      <c r="L219" s="535"/>
      <c r="M219" s="468" t="s">
        <v>14</v>
      </c>
      <c r="N219" s="678"/>
      <c r="O219" s="678"/>
      <c r="P219" s="469"/>
      <c r="Q219" s="215" t="s">
        <v>15</v>
      </c>
      <c r="R219" s="542" t="s">
        <v>14</v>
      </c>
      <c r="S219" s="543"/>
      <c r="T219" s="543"/>
      <c r="U219" s="543"/>
      <c r="V219" s="543"/>
      <c r="W219" s="543"/>
      <c r="X219" s="544"/>
      <c r="Y219" s="785" t="s">
        <v>15</v>
      </c>
      <c r="Z219" s="789"/>
      <c r="AA219" s="357"/>
      <c r="AB219" s="358"/>
      <c r="AC219" s="530" t="s">
        <v>14</v>
      </c>
      <c r="AD219" s="530"/>
      <c r="AE219" s="530"/>
      <c r="AF219" s="530"/>
      <c r="AG219" s="215" t="s">
        <v>15</v>
      </c>
      <c r="AH219" s="468" t="s">
        <v>14</v>
      </c>
      <c r="AI219" s="469"/>
      <c r="AJ219" s="785" t="s">
        <v>15</v>
      </c>
      <c r="AK219" s="786"/>
      <c r="AL219" s="783"/>
      <c r="AM219" s="784"/>
      <c r="AN219" s="216"/>
      <c r="AO219" s="123"/>
    </row>
    <row r="220" spans="1:41" s="68" customFormat="1" ht="21" customHeight="1" thickTop="1" thickBot="1" x14ac:dyDescent="0.3">
      <c r="A220" s="67"/>
      <c r="B220" s="506" t="s">
        <v>16</v>
      </c>
      <c r="C220" s="507"/>
      <c r="D220" s="507"/>
      <c r="E220" s="507"/>
      <c r="F220" s="507"/>
      <c r="G220" s="507"/>
      <c r="H220" s="508" t="s">
        <v>105</v>
      </c>
      <c r="I220" s="508"/>
      <c r="J220" s="508"/>
      <c r="K220" s="509"/>
      <c r="L220" s="202"/>
      <c r="M220" s="510">
        <f>M111</f>
        <v>0</v>
      </c>
      <c r="N220" s="511"/>
      <c r="O220" s="511"/>
      <c r="P220" s="512"/>
      <c r="Q220" s="268"/>
      <c r="R220" s="465">
        <f>W111</f>
        <v>0</v>
      </c>
      <c r="S220" s="466"/>
      <c r="T220" s="466"/>
      <c r="U220" s="466"/>
      <c r="V220" s="466"/>
      <c r="W220" s="466"/>
      <c r="X220" s="467"/>
      <c r="Y220" s="465"/>
      <c r="Z220" s="467"/>
      <c r="AA220" s="266"/>
      <c r="AB220" s="267"/>
      <c r="AC220" s="465">
        <f>AG111</f>
        <v>0</v>
      </c>
      <c r="AD220" s="466"/>
      <c r="AE220" s="466"/>
      <c r="AF220" s="467"/>
      <c r="AG220" s="269"/>
      <c r="AH220" s="470">
        <f>AK111</f>
        <v>0</v>
      </c>
      <c r="AI220" s="471"/>
      <c r="AJ220" s="470"/>
      <c r="AK220" s="549"/>
      <c r="AL220" s="780"/>
      <c r="AM220" s="781"/>
      <c r="AN220" s="359"/>
      <c r="AO220" s="214"/>
    </row>
    <row r="221" spans="1:41" s="68" customFormat="1" ht="18.75" customHeight="1" thickTop="1" thickBot="1" x14ac:dyDescent="0.25">
      <c r="A221" s="67"/>
      <c r="B221" s="524"/>
      <c r="C221" s="525"/>
      <c r="D221" s="525"/>
      <c r="E221" s="525"/>
      <c r="F221" s="525"/>
      <c r="G221" s="526"/>
      <c r="H221" s="520" t="s">
        <v>17</v>
      </c>
      <c r="I221" s="520"/>
      <c r="J221" s="520"/>
      <c r="K221" s="521"/>
      <c r="L221" s="202"/>
      <c r="M221" s="510" t="str">
        <f>IF(M112="","",M112)</f>
        <v/>
      </c>
      <c r="N221" s="511"/>
      <c r="O221" s="511"/>
      <c r="P221" s="512"/>
      <c r="Q221" s="268"/>
      <c r="R221" s="465" t="str">
        <f>IF(W112="","",W112)</f>
        <v/>
      </c>
      <c r="S221" s="466"/>
      <c r="T221" s="466"/>
      <c r="U221" s="466"/>
      <c r="V221" s="466"/>
      <c r="W221" s="466"/>
      <c r="X221" s="467"/>
      <c r="Y221" s="465"/>
      <c r="Z221" s="467"/>
      <c r="AA221" s="266"/>
      <c r="AB221" s="267"/>
      <c r="AC221" s="465" t="str">
        <f>IF(AG112="","",AG112)</f>
        <v/>
      </c>
      <c r="AD221" s="466"/>
      <c r="AE221" s="466"/>
      <c r="AF221" s="467"/>
      <c r="AG221" s="268"/>
      <c r="AH221" s="470" t="str">
        <f>IF(AK112="","",AK112)</f>
        <v/>
      </c>
      <c r="AI221" s="471"/>
      <c r="AJ221" s="510" t="str">
        <f>AK112</f>
        <v/>
      </c>
      <c r="AK221" s="511"/>
      <c r="AL221" s="780"/>
      <c r="AM221" s="781"/>
      <c r="AN221" s="359"/>
    </row>
    <row r="222" spans="1:41" s="68" customFormat="1" ht="18.75" customHeight="1" thickTop="1" thickBot="1" x14ac:dyDescent="0.3">
      <c r="A222" s="67"/>
      <c r="B222" s="504" t="s">
        <v>98</v>
      </c>
      <c r="C222" s="505"/>
      <c r="D222" s="505"/>
      <c r="E222" s="505"/>
      <c r="F222" s="505"/>
      <c r="G222" s="505"/>
      <c r="H222" s="520" t="s">
        <v>18</v>
      </c>
      <c r="I222" s="520"/>
      <c r="J222" s="520"/>
      <c r="K222" s="521"/>
      <c r="L222" s="202"/>
      <c r="M222" s="510" t="str">
        <f>IF(M113="","",M113)</f>
        <v/>
      </c>
      <c r="N222" s="511"/>
      <c r="O222" s="511"/>
      <c r="P222" s="512"/>
      <c r="Q222" s="268"/>
      <c r="R222" s="465" t="str">
        <f>IF(W113="","",W113)</f>
        <v/>
      </c>
      <c r="S222" s="466"/>
      <c r="T222" s="466"/>
      <c r="U222" s="466"/>
      <c r="V222" s="466"/>
      <c r="W222" s="466"/>
      <c r="X222" s="467"/>
      <c r="Y222" s="465"/>
      <c r="Z222" s="467"/>
      <c r="AA222" s="266"/>
      <c r="AB222" s="267"/>
      <c r="AC222" s="465" t="str">
        <f>IF(AG113="","",AG113)</f>
        <v/>
      </c>
      <c r="AD222" s="466"/>
      <c r="AE222" s="466"/>
      <c r="AF222" s="467"/>
      <c r="AG222" s="268"/>
      <c r="AH222" s="470" t="str">
        <f>IF(AK113="","",AK113)</f>
        <v/>
      </c>
      <c r="AI222" s="471"/>
      <c r="AJ222" s="510" t="str">
        <f>AK113</f>
        <v/>
      </c>
      <c r="AK222" s="511"/>
      <c r="AL222" s="780"/>
      <c r="AM222" s="781"/>
      <c r="AN222" s="359"/>
    </row>
    <row r="223" spans="1:41" s="68" customFormat="1" ht="24.75" customHeight="1" thickTop="1" thickBot="1" x14ac:dyDescent="0.3">
      <c r="A223" s="67"/>
      <c r="B223" s="504"/>
      <c r="C223" s="505"/>
      <c r="D223" s="505"/>
      <c r="E223" s="505"/>
      <c r="F223" s="505"/>
      <c r="G223" s="505"/>
      <c r="H223" s="522" t="s">
        <v>106</v>
      </c>
      <c r="I223" s="522"/>
      <c r="J223" s="522"/>
      <c r="K223" s="523"/>
      <c r="L223" s="202"/>
      <c r="M223" s="470">
        <f>M114</f>
        <v>0</v>
      </c>
      <c r="N223" s="549"/>
      <c r="O223" s="549"/>
      <c r="P223" s="471"/>
      <c r="Q223" s="268"/>
      <c r="R223" s="465">
        <f>W114</f>
        <v>0</v>
      </c>
      <c r="S223" s="466"/>
      <c r="T223" s="466"/>
      <c r="U223" s="466"/>
      <c r="V223" s="466"/>
      <c r="W223" s="466"/>
      <c r="X223" s="467"/>
      <c r="Y223" s="465"/>
      <c r="Z223" s="467"/>
      <c r="AA223" s="266"/>
      <c r="AB223" s="267"/>
      <c r="AC223" s="465">
        <f>AG114</f>
        <v>0</v>
      </c>
      <c r="AD223" s="466"/>
      <c r="AE223" s="466"/>
      <c r="AF223" s="467"/>
      <c r="AG223" s="269"/>
      <c r="AH223" s="470">
        <f>AK114</f>
        <v>0</v>
      </c>
      <c r="AI223" s="471"/>
      <c r="AJ223" s="470"/>
      <c r="AK223" s="549"/>
      <c r="AL223" s="780"/>
      <c r="AM223" s="781"/>
      <c r="AN223" s="359"/>
    </row>
    <row r="224" spans="1:41" s="68" customFormat="1" ht="17.25" customHeight="1" thickTop="1" thickBot="1" x14ac:dyDescent="0.3">
      <c r="A224" s="67"/>
      <c r="B224" s="502"/>
      <c r="C224" s="503"/>
      <c r="D224" s="503"/>
      <c r="E224" s="503"/>
      <c r="F224" s="503"/>
      <c r="G224" s="503"/>
      <c r="H224" s="500" t="s">
        <v>27</v>
      </c>
      <c r="I224" s="500"/>
      <c r="J224" s="500"/>
      <c r="K224" s="501"/>
      <c r="L224" s="202"/>
      <c r="M224" s="510">
        <f>M115</f>
        <v>0</v>
      </c>
      <c r="N224" s="511"/>
      <c r="O224" s="511"/>
      <c r="P224" s="512"/>
      <c r="Q224" s="268"/>
      <c r="R224" s="465">
        <f>W115</f>
        <v>0</v>
      </c>
      <c r="S224" s="466"/>
      <c r="T224" s="466"/>
      <c r="U224" s="466"/>
      <c r="V224" s="466"/>
      <c r="W224" s="466"/>
      <c r="X224" s="467"/>
      <c r="Y224" s="465"/>
      <c r="Z224" s="467"/>
      <c r="AA224" s="266"/>
      <c r="AB224" s="267"/>
      <c r="AC224" s="465">
        <f>AG115</f>
        <v>0</v>
      </c>
      <c r="AD224" s="466"/>
      <c r="AE224" s="466"/>
      <c r="AF224" s="467"/>
      <c r="AG224" s="268"/>
      <c r="AH224" s="470">
        <f>AK115</f>
        <v>0</v>
      </c>
      <c r="AI224" s="471"/>
      <c r="AJ224" s="510"/>
      <c r="AK224" s="511"/>
      <c r="AL224" s="780"/>
      <c r="AM224" s="781"/>
      <c r="AN224" s="359"/>
    </row>
    <row r="225" spans="1:45" s="100" customFormat="1" ht="0.75" customHeight="1" x14ac:dyDescent="0.2">
      <c r="A225" s="2"/>
      <c r="B225" s="548"/>
      <c r="C225" s="548"/>
      <c r="D225" s="548"/>
      <c r="E225" s="548"/>
      <c r="F225" s="548"/>
      <c r="G225" s="548"/>
      <c r="H225" s="548"/>
      <c r="I225" s="548"/>
      <c r="J225" s="548"/>
      <c r="K225" s="548"/>
      <c r="L225" s="548"/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2"/>
      <c r="AC225" s="339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101"/>
      <c r="AP225" s="101"/>
      <c r="AQ225" s="101"/>
      <c r="AR225" s="101"/>
      <c r="AS225" s="101"/>
    </row>
    <row r="226" spans="1:45" s="100" customFormat="1" ht="0.75" customHeight="1" x14ac:dyDescent="0.2">
      <c r="A226" s="2"/>
      <c r="B226" s="341"/>
      <c r="C226" s="341"/>
      <c r="D226" s="341"/>
      <c r="E226" s="341"/>
      <c r="F226" s="341"/>
      <c r="G226" s="341"/>
      <c r="H226" s="341"/>
      <c r="I226" s="341"/>
      <c r="J226" s="341"/>
      <c r="K226" s="341"/>
      <c r="L226" s="341"/>
      <c r="M226" s="341"/>
      <c r="N226" s="341"/>
      <c r="O226" s="341"/>
      <c r="P226" s="341"/>
      <c r="Q226" s="341"/>
      <c r="R226" s="341"/>
      <c r="S226" s="341"/>
      <c r="T226" s="341"/>
      <c r="U226" s="341"/>
      <c r="V226" s="341"/>
      <c r="W226" s="341"/>
      <c r="X226" s="341"/>
      <c r="Y226" s="341"/>
      <c r="Z226" s="341"/>
      <c r="AA226" s="341"/>
      <c r="AB226" s="2"/>
      <c r="AC226" s="340"/>
      <c r="AD226" s="340"/>
      <c r="AE226" s="340"/>
      <c r="AF226" s="340"/>
      <c r="AG226" s="340"/>
      <c r="AH226" s="340"/>
      <c r="AI226" s="340"/>
      <c r="AJ226" s="340"/>
      <c r="AK226" s="340"/>
      <c r="AL226" s="340"/>
      <c r="AM226" s="340"/>
      <c r="AN226" s="340"/>
      <c r="AO226" s="101"/>
      <c r="AP226" s="101"/>
      <c r="AQ226" s="101"/>
      <c r="AR226" s="101"/>
      <c r="AS226" s="101"/>
    </row>
    <row r="227" spans="1:45" ht="1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2"/>
      <c r="AJ227" s="102"/>
      <c r="AK227" s="100"/>
      <c r="AL227" s="100"/>
      <c r="AM227" s="100"/>
      <c r="AN227" s="100"/>
    </row>
    <row r="228" spans="1:45" s="221" customFormat="1" ht="22.5" customHeight="1" x14ac:dyDescent="0.2">
      <c r="A228" s="220"/>
      <c r="B228" s="553" t="s">
        <v>20</v>
      </c>
      <c r="C228" s="553"/>
      <c r="D228" s="553"/>
      <c r="E228" s="553"/>
      <c r="F228" s="553"/>
      <c r="G228" s="553"/>
      <c r="H228" s="553"/>
      <c r="I228" s="550" t="s">
        <v>32</v>
      </c>
      <c r="J228" s="550"/>
      <c r="K228" s="550"/>
      <c r="L228" s="550"/>
      <c r="M228" s="100"/>
      <c r="N228" s="545"/>
      <c r="O228" s="546"/>
      <c r="P228" s="546"/>
      <c r="Q228" s="547"/>
      <c r="R228" s="545" t="s">
        <v>126</v>
      </c>
      <c r="S228" s="546"/>
      <c r="T228" s="546"/>
      <c r="U228" s="546"/>
      <c r="V228" s="546"/>
      <c r="W228" s="546"/>
      <c r="X228" s="546"/>
      <c r="Y228" s="547"/>
      <c r="Z228" s="545" t="s">
        <v>19</v>
      </c>
      <c r="AA228" s="546"/>
      <c r="AB228" s="546"/>
      <c r="AC228" s="546"/>
      <c r="AD228" s="547"/>
      <c r="AE228" s="545" t="s">
        <v>135</v>
      </c>
      <c r="AF228" s="546"/>
      <c r="AG228" s="547"/>
      <c r="AH228" s="474" t="s">
        <v>136</v>
      </c>
      <c r="AI228" s="475"/>
      <c r="AJ228" s="475"/>
      <c r="AK228" s="286" t="s">
        <v>1</v>
      </c>
      <c r="AL228" s="287"/>
      <c r="AM228" s="476" t="s">
        <v>134</v>
      </c>
      <c r="AN228" s="477"/>
      <c r="AO228" s="556"/>
      <c r="AP228" s="371"/>
    </row>
    <row r="229" spans="1:45" s="220" customFormat="1" ht="12.75" customHeight="1" x14ac:dyDescent="0.2">
      <c r="A229" s="222"/>
      <c r="B229" s="554"/>
      <c r="C229" s="554"/>
      <c r="D229" s="554"/>
      <c r="E229" s="554"/>
      <c r="F229" s="554"/>
      <c r="G229" s="554"/>
      <c r="H229" s="554"/>
      <c r="I229" s="551"/>
      <c r="J229" s="551"/>
      <c r="K229" s="551"/>
      <c r="L229" s="551"/>
      <c r="M229" s="122"/>
      <c r="N229" s="559" t="s">
        <v>125</v>
      </c>
      <c r="O229" s="560"/>
      <c r="P229" s="560"/>
      <c r="Q229" s="561"/>
      <c r="R229" s="559"/>
      <c r="S229" s="560"/>
      <c r="T229" s="560"/>
      <c r="U229" s="560"/>
      <c r="V229" s="560"/>
      <c r="W229" s="560"/>
      <c r="X229" s="560"/>
      <c r="Y229" s="561"/>
      <c r="Z229" s="559"/>
      <c r="AA229" s="560"/>
      <c r="AB229" s="560"/>
      <c r="AC229" s="560"/>
      <c r="AD229" s="561"/>
      <c r="AE229" s="476"/>
      <c r="AF229" s="477"/>
      <c r="AG229" s="556"/>
      <c r="AH229" s="476"/>
      <c r="AI229" s="477"/>
      <c r="AJ229" s="477"/>
      <c r="AK229" s="460"/>
      <c r="AL229" s="337"/>
      <c r="AM229" s="478"/>
      <c r="AN229" s="479"/>
      <c r="AO229" s="557"/>
      <c r="AP229" s="371"/>
    </row>
    <row r="230" spans="1:45" s="220" customFormat="1" ht="6.75" customHeight="1" x14ac:dyDescent="0.2">
      <c r="A230" s="222"/>
      <c r="B230" s="554"/>
      <c r="C230" s="554"/>
      <c r="D230" s="554"/>
      <c r="E230" s="554"/>
      <c r="F230" s="554"/>
      <c r="G230" s="554"/>
      <c r="H230" s="554"/>
      <c r="I230" s="551"/>
      <c r="J230" s="551"/>
      <c r="K230" s="551"/>
      <c r="L230" s="551"/>
      <c r="M230" s="123"/>
      <c r="N230" s="562"/>
      <c r="O230" s="563"/>
      <c r="P230" s="563"/>
      <c r="Q230" s="564"/>
      <c r="R230" s="562"/>
      <c r="S230" s="563"/>
      <c r="T230" s="563"/>
      <c r="U230" s="563"/>
      <c r="V230" s="563"/>
      <c r="W230" s="563"/>
      <c r="X230" s="563"/>
      <c r="Y230" s="564"/>
      <c r="Z230" s="562"/>
      <c r="AA230" s="563"/>
      <c r="AB230" s="563"/>
      <c r="AC230" s="563"/>
      <c r="AD230" s="564"/>
      <c r="AE230" s="478"/>
      <c r="AF230" s="479"/>
      <c r="AG230" s="557"/>
      <c r="AH230" s="478"/>
      <c r="AI230" s="479"/>
      <c r="AJ230" s="479"/>
      <c r="AK230" s="460"/>
      <c r="AL230" s="337"/>
      <c r="AM230" s="478"/>
      <c r="AN230" s="479"/>
      <c r="AO230" s="557"/>
      <c r="AP230" s="371"/>
    </row>
    <row r="231" spans="1:45" s="220" customFormat="1" ht="17.25" customHeight="1" x14ac:dyDescent="0.2">
      <c r="A231" s="222"/>
      <c r="B231" s="554"/>
      <c r="C231" s="554"/>
      <c r="D231" s="554"/>
      <c r="E231" s="554"/>
      <c r="F231" s="554"/>
      <c r="G231" s="554"/>
      <c r="H231" s="554"/>
      <c r="I231" s="551"/>
      <c r="J231" s="551"/>
      <c r="K231" s="551"/>
      <c r="L231" s="551"/>
      <c r="M231" s="123"/>
      <c r="N231" s="565"/>
      <c r="O231" s="566"/>
      <c r="P231" s="566"/>
      <c r="Q231" s="567"/>
      <c r="R231" s="565"/>
      <c r="S231" s="566"/>
      <c r="T231" s="566"/>
      <c r="U231" s="566"/>
      <c r="V231" s="566"/>
      <c r="W231" s="566"/>
      <c r="X231" s="566"/>
      <c r="Y231" s="567"/>
      <c r="Z231" s="565"/>
      <c r="AA231" s="566"/>
      <c r="AB231" s="566"/>
      <c r="AC231" s="566"/>
      <c r="AD231" s="567"/>
      <c r="AE231" s="480"/>
      <c r="AF231" s="481"/>
      <c r="AG231" s="558"/>
      <c r="AH231" s="480"/>
      <c r="AI231" s="481"/>
      <c r="AJ231" s="481"/>
      <c r="AK231" s="460"/>
      <c r="AL231" s="337"/>
      <c r="AM231" s="478"/>
      <c r="AN231" s="479"/>
      <c r="AO231" s="557"/>
      <c r="AP231" s="371"/>
    </row>
    <row r="232" spans="1:45" s="220" customFormat="1" ht="18" hidden="1" customHeight="1" x14ac:dyDescent="0.2">
      <c r="A232" s="222"/>
      <c r="B232" s="554"/>
      <c r="C232" s="554"/>
      <c r="D232" s="554"/>
      <c r="E232" s="554"/>
      <c r="F232" s="554"/>
      <c r="G232" s="554"/>
      <c r="H232" s="554"/>
      <c r="I232" s="551"/>
      <c r="J232" s="551"/>
      <c r="K232" s="551"/>
      <c r="L232" s="551"/>
      <c r="M232" s="123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90"/>
      <c r="AC232" s="335"/>
      <c r="AD232" s="335"/>
      <c r="AE232" s="335"/>
      <c r="AF232" s="335"/>
      <c r="AG232" s="335"/>
      <c r="AH232" s="335"/>
      <c r="AI232" s="335"/>
      <c r="AJ232" s="292"/>
      <c r="AK232" s="335"/>
      <c r="AL232" s="337"/>
      <c r="AM232" s="478"/>
      <c r="AN232" s="479"/>
      <c r="AO232" s="557"/>
      <c r="AP232" s="371"/>
    </row>
    <row r="233" spans="1:45" s="220" customFormat="1" ht="23.25" customHeight="1" x14ac:dyDescent="0.2">
      <c r="A233" s="222"/>
      <c r="B233" s="554"/>
      <c r="C233" s="554"/>
      <c r="D233" s="554"/>
      <c r="E233" s="554"/>
      <c r="F233" s="554"/>
      <c r="G233" s="554"/>
      <c r="H233" s="554"/>
      <c r="I233" s="551"/>
      <c r="J233" s="551"/>
      <c r="K233" s="551"/>
      <c r="L233" s="551"/>
      <c r="M233" s="123"/>
      <c r="N233" s="559" t="s">
        <v>137</v>
      </c>
      <c r="O233" s="560"/>
      <c r="P233" s="560"/>
      <c r="Q233" s="561"/>
      <c r="R233" s="559"/>
      <c r="S233" s="560"/>
      <c r="T233" s="560"/>
      <c r="U233" s="560"/>
      <c r="V233" s="560"/>
      <c r="W233" s="560"/>
      <c r="X233" s="560"/>
      <c r="Y233" s="561"/>
      <c r="Z233" s="559"/>
      <c r="AA233" s="560"/>
      <c r="AB233" s="560"/>
      <c r="AC233" s="560"/>
      <c r="AD233" s="561"/>
      <c r="AE233" s="476"/>
      <c r="AF233" s="477"/>
      <c r="AG233" s="556"/>
      <c r="AH233" s="482"/>
      <c r="AI233" s="483"/>
      <c r="AJ233" s="336"/>
      <c r="AK233" s="460"/>
      <c r="AL233" s="337"/>
      <c r="AM233" s="478"/>
      <c r="AN233" s="479"/>
      <c r="AO233" s="557"/>
      <c r="AP233" s="371"/>
    </row>
    <row r="234" spans="1:45" s="220" customFormat="1" ht="4.5" customHeight="1" x14ac:dyDescent="0.2">
      <c r="A234" s="222"/>
      <c r="B234" s="554"/>
      <c r="C234" s="554"/>
      <c r="D234" s="554"/>
      <c r="E234" s="554"/>
      <c r="F234" s="554"/>
      <c r="G234" s="554"/>
      <c r="H234" s="554"/>
      <c r="I234" s="551"/>
      <c r="J234" s="551"/>
      <c r="K234" s="551"/>
      <c r="L234" s="551"/>
      <c r="M234" s="2"/>
      <c r="N234" s="562"/>
      <c r="O234" s="563"/>
      <c r="P234" s="563"/>
      <c r="Q234" s="564"/>
      <c r="R234" s="562"/>
      <c r="S234" s="563"/>
      <c r="T234" s="563"/>
      <c r="U234" s="563"/>
      <c r="V234" s="563"/>
      <c r="W234" s="563"/>
      <c r="X234" s="563"/>
      <c r="Y234" s="564"/>
      <c r="Z234" s="562"/>
      <c r="AA234" s="563"/>
      <c r="AB234" s="563"/>
      <c r="AC234" s="563"/>
      <c r="AD234" s="564"/>
      <c r="AE234" s="478"/>
      <c r="AF234" s="479"/>
      <c r="AG234" s="557"/>
      <c r="AH234" s="484"/>
      <c r="AI234" s="485"/>
      <c r="AJ234" s="337"/>
      <c r="AK234" s="460"/>
      <c r="AL234" s="337"/>
      <c r="AM234" s="478"/>
      <c r="AN234" s="479"/>
      <c r="AO234" s="557"/>
      <c r="AP234" s="371"/>
      <c r="AQ234" s="223"/>
      <c r="AR234" s="223"/>
      <c r="AS234" s="223"/>
    </row>
    <row r="235" spans="1:45" s="220" customFormat="1" ht="21" customHeight="1" x14ac:dyDescent="0.2">
      <c r="A235" s="222"/>
      <c r="B235" s="555"/>
      <c r="C235" s="555"/>
      <c r="D235" s="555"/>
      <c r="E235" s="555"/>
      <c r="F235" s="555"/>
      <c r="G235" s="555"/>
      <c r="H235" s="555"/>
      <c r="I235" s="552"/>
      <c r="J235" s="552"/>
      <c r="K235" s="552"/>
      <c r="L235" s="552"/>
      <c r="M235" s="100"/>
      <c r="N235" s="565"/>
      <c r="O235" s="566"/>
      <c r="P235" s="566"/>
      <c r="Q235" s="567"/>
      <c r="R235" s="565"/>
      <c r="S235" s="566"/>
      <c r="T235" s="566"/>
      <c r="U235" s="566"/>
      <c r="V235" s="566"/>
      <c r="W235" s="566"/>
      <c r="X235" s="566"/>
      <c r="Y235" s="567"/>
      <c r="Z235" s="565"/>
      <c r="AA235" s="566"/>
      <c r="AB235" s="566"/>
      <c r="AC235" s="566"/>
      <c r="AD235" s="567"/>
      <c r="AE235" s="480"/>
      <c r="AF235" s="481"/>
      <c r="AG235" s="558"/>
      <c r="AH235" s="486"/>
      <c r="AI235" s="487"/>
      <c r="AJ235" s="338"/>
      <c r="AK235" s="460"/>
      <c r="AL235" s="337"/>
      <c r="AM235" s="480"/>
      <c r="AN235" s="481"/>
      <c r="AO235" s="558"/>
      <c r="AP235" s="371"/>
      <c r="AQ235" s="223"/>
      <c r="AR235" s="223"/>
      <c r="AS235" s="223"/>
    </row>
    <row r="236" spans="1:45" s="220" customFormat="1" ht="12" hidden="1" customHeight="1" x14ac:dyDescent="0.2">
      <c r="A236" s="221"/>
      <c r="B236" s="224"/>
      <c r="C236" s="225"/>
      <c r="D236" s="225"/>
      <c r="E236" s="226"/>
      <c r="F236" s="772" t="s">
        <v>21</v>
      </c>
      <c r="G236" s="772"/>
      <c r="H236" s="772"/>
      <c r="I236" s="772"/>
      <c r="J236" s="772"/>
      <c r="K236" s="772"/>
      <c r="L236" s="772"/>
      <c r="M236" s="227"/>
      <c r="N236" s="226"/>
      <c r="O236" s="228" t="s">
        <v>22</v>
      </c>
      <c r="P236" s="356"/>
      <c r="Q236" s="356"/>
      <c r="R236" s="356"/>
      <c r="S236" s="356"/>
      <c r="T236" s="356"/>
      <c r="U236" s="356"/>
      <c r="V236" s="356"/>
      <c r="W236" s="356"/>
      <c r="X236" s="356"/>
      <c r="Y236" s="356"/>
      <c r="Z236" s="221"/>
      <c r="AA236" s="221"/>
      <c r="AB236" s="221"/>
      <c r="AC236" s="258"/>
      <c r="AD236" s="258"/>
      <c r="AE236" s="259"/>
      <c r="AF236" s="260"/>
      <c r="AG236" s="258"/>
      <c r="AH236" s="260"/>
      <c r="AI236" s="258"/>
      <c r="AJ236" s="260"/>
      <c r="AK236" s="135"/>
      <c r="AL236" s="258"/>
      <c r="AM236" s="260"/>
      <c r="AN236" s="135"/>
      <c r="AO236" s="223"/>
      <c r="AP236" s="223"/>
      <c r="AQ236" s="223"/>
      <c r="AR236" s="223"/>
      <c r="AS236" s="223"/>
    </row>
    <row r="237" spans="1:45" s="221" customFormat="1" hidden="1" x14ac:dyDescent="0.2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1"/>
      <c r="AJ237" s="231"/>
      <c r="AK237" s="230"/>
      <c r="AL237" s="230"/>
      <c r="AM237" s="230"/>
      <c r="AN237" s="230"/>
    </row>
    <row r="238" spans="1:45" s="221" customFormat="1" hidden="1" x14ac:dyDescent="0.2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1"/>
      <c r="AJ238" s="231"/>
      <c r="AK238" s="230"/>
      <c r="AL238" s="230"/>
      <c r="AM238" s="230"/>
      <c r="AN238" s="230"/>
    </row>
    <row r="239" spans="1:45" s="221" customFormat="1" hidden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1"/>
      <c r="AJ239" s="231"/>
      <c r="AK239" s="230"/>
      <c r="AL239" s="230"/>
      <c r="AM239" s="230"/>
      <c r="AN239" s="230"/>
    </row>
    <row r="240" spans="1:45" s="221" customFormat="1" hidden="1" x14ac:dyDescent="0.2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1"/>
      <c r="AJ240" s="231"/>
      <c r="AK240" s="230"/>
      <c r="AL240" s="230"/>
      <c r="AM240" s="230"/>
      <c r="AN240" s="230"/>
    </row>
    <row r="241" spans="1:40" s="221" customFormat="1" hidden="1" x14ac:dyDescent="0.2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1"/>
      <c r="AJ241" s="231"/>
      <c r="AK241" s="230"/>
      <c r="AL241" s="230"/>
      <c r="AM241" s="230"/>
      <c r="AN241" s="230"/>
    </row>
    <row r="242" spans="1:40" s="221" customFormat="1" hidden="1" x14ac:dyDescent="0.2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1"/>
      <c r="AJ242" s="231"/>
      <c r="AK242" s="230"/>
      <c r="AL242" s="230"/>
      <c r="AM242" s="230"/>
      <c r="AN242" s="230"/>
    </row>
    <row r="243" spans="1:40" s="221" customFormat="1" hidden="1" x14ac:dyDescent="0.2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1"/>
      <c r="AJ243" s="231"/>
      <c r="AK243" s="230"/>
      <c r="AL243" s="230"/>
      <c r="AM243" s="230"/>
      <c r="AN243" s="230"/>
    </row>
    <row r="244" spans="1:40" s="221" customFormat="1" hidden="1" x14ac:dyDescent="0.2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1"/>
      <c r="AJ244" s="231"/>
      <c r="AK244" s="230"/>
      <c r="AL244" s="230"/>
      <c r="AM244" s="230"/>
      <c r="AN244" s="230"/>
    </row>
    <row r="245" spans="1:40" s="221" customFormat="1" hidden="1" x14ac:dyDescent="0.2">
      <c r="A245" s="230"/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1"/>
      <c r="AJ245" s="231"/>
      <c r="AK245" s="230"/>
      <c r="AL245" s="230"/>
      <c r="AM245" s="230"/>
      <c r="AN245" s="230"/>
    </row>
    <row r="246" spans="1:40" s="221" customFormat="1" hidden="1" x14ac:dyDescent="0.2">
      <c r="A246" s="230"/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1"/>
      <c r="AJ246" s="231"/>
      <c r="AK246" s="230"/>
      <c r="AL246" s="230"/>
      <c r="AM246" s="230"/>
      <c r="AN246" s="230"/>
    </row>
    <row r="247" spans="1:40" s="221" customFormat="1" hidden="1" x14ac:dyDescent="0.2">
      <c r="A247" s="230"/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1"/>
      <c r="AJ247" s="231"/>
      <c r="AK247" s="230"/>
      <c r="AL247" s="230"/>
      <c r="AM247" s="230"/>
      <c r="AN247" s="230"/>
    </row>
    <row r="248" spans="1:40" s="221" customFormat="1" hidden="1" x14ac:dyDescent="0.2">
      <c r="A248" s="230"/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1"/>
      <c r="AJ248" s="231"/>
      <c r="AK248" s="230"/>
      <c r="AL248" s="230"/>
      <c r="AM248" s="230"/>
      <c r="AN248" s="230"/>
    </row>
    <row r="249" spans="1:40" s="221" customFormat="1" hidden="1" x14ac:dyDescent="0.2">
      <c r="A249" s="230"/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1"/>
      <c r="AJ249" s="231"/>
      <c r="AK249" s="230"/>
      <c r="AL249" s="230"/>
      <c r="AM249" s="230"/>
      <c r="AN249" s="230"/>
    </row>
    <row r="250" spans="1:40" s="221" customFormat="1" hidden="1" x14ac:dyDescent="0.2">
      <c r="A250" s="230"/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1"/>
      <c r="AJ250" s="231"/>
      <c r="AK250" s="230"/>
      <c r="AL250" s="230"/>
      <c r="AM250" s="230"/>
      <c r="AN250" s="230"/>
    </row>
    <row r="251" spans="1:40" s="221" customFormat="1" hidden="1" x14ac:dyDescent="0.2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1"/>
      <c r="AJ251" s="231"/>
      <c r="AK251" s="230"/>
      <c r="AL251" s="230"/>
      <c r="AM251" s="230"/>
      <c r="AN251" s="230"/>
    </row>
    <row r="252" spans="1:40" s="221" customFormat="1" hidden="1" x14ac:dyDescent="0.2">
      <c r="A252" s="230"/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1"/>
      <c r="AJ252" s="231"/>
      <c r="AK252" s="230"/>
      <c r="AL252" s="230"/>
      <c r="AM252" s="230"/>
      <c r="AN252" s="230"/>
    </row>
    <row r="253" spans="1:40" s="221" customFormat="1" hidden="1" x14ac:dyDescent="0.2">
      <c r="A253" s="230"/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1"/>
      <c r="AJ253" s="231"/>
      <c r="AK253" s="230"/>
      <c r="AL253" s="230"/>
      <c r="AM253" s="230"/>
      <c r="AN253" s="230"/>
    </row>
    <row r="254" spans="1:40" s="221" customFormat="1" hidden="1" x14ac:dyDescent="0.2">
      <c r="A254" s="230"/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1"/>
      <c r="AJ254" s="231"/>
      <c r="AK254" s="230"/>
      <c r="AL254" s="230"/>
      <c r="AM254" s="230"/>
      <c r="AN254" s="230"/>
    </row>
    <row r="255" spans="1:40" s="221" customFormat="1" hidden="1" x14ac:dyDescent="0.2">
      <c r="A255" s="230"/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1"/>
      <c r="AJ255" s="231"/>
      <c r="AK255" s="230"/>
      <c r="AL255" s="230"/>
      <c r="AM255" s="230"/>
      <c r="AN255" s="230"/>
    </row>
    <row r="256" spans="1:40" s="221" customFormat="1" hidden="1" x14ac:dyDescent="0.2">
      <c r="A256" s="230"/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1"/>
      <c r="AJ256" s="231"/>
      <c r="AK256" s="230"/>
      <c r="AL256" s="230"/>
      <c r="AM256" s="230"/>
      <c r="AN256" s="230"/>
    </row>
    <row r="257" spans="1:40" s="221" customFormat="1" hidden="1" x14ac:dyDescent="0.2">
      <c r="A257" s="230"/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1"/>
      <c r="AJ257" s="231"/>
      <c r="AK257" s="230"/>
      <c r="AL257" s="230"/>
      <c r="AM257" s="230"/>
      <c r="AN257" s="230"/>
    </row>
    <row r="258" spans="1:40" s="221" customFormat="1" hidden="1" x14ac:dyDescent="0.2">
      <c r="A258" s="230"/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1"/>
      <c r="AJ258" s="231"/>
      <c r="AK258" s="230"/>
      <c r="AL258" s="230"/>
      <c r="AM258" s="230"/>
      <c r="AN258" s="230"/>
    </row>
    <row r="259" spans="1:40" s="221" customFormat="1" hidden="1" x14ac:dyDescent="0.2">
      <c r="A259" s="230"/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1"/>
      <c r="AJ259" s="231"/>
      <c r="AK259" s="230"/>
      <c r="AL259" s="230"/>
      <c r="AM259" s="230"/>
      <c r="AN259" s="230"/>
    </row>
    <row r="260" spans="1:40" s="221" customFormat="1" hidden="1" x14ac:dyDescent="0.2">
      <c r="A260" s="230"/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1"/>
      <c r="AJ260" s="231"/>
      <c r="AK260" s="230"/>
      <c r="AL260" s="230"/>
      <c r="AM260" s="230"/>
      <c r="AN260" s="230"/>
    </row>
    <row r="261" spans="1:40" s="221" customFormat="1" hidden="1" x14ac:dyDescent="0.2">
      <c r="A261" s="230"/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1"/>
      <c r="AJ261" s="231"/>
      <c r="AK261" s="230"/>
      <c r="AL261" s="230"/>
      <c r="AM261" s="230"/>
      <c r="AN261" s="230"/>
    </row>
    <row r="262" spans="1:40" s="221" customFormat="1" hidden="1" x14ac:dyDescent="0.2">
      <c r="A262" s="230"/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1"/>
      <c r="AJ262" s="231"/>
      <c r="AK262" s="230"/>
      <c r="AL262" s="230"/>
      <c r="AM262" s="230"/>
      <c r="AN262" s="230"/>
    </row>
    <row r="263" spans="1:40" s="221" customFormat="1" hidden="1" x14ac:dyDescent="0.2">
      <c r="A263" s="230"/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1"/>
      <c r="AJ263" s="231"/>
      <c r="AK263" s="230"/>
      <c r="AL263" s="230"/>
      <c r="AM263" s="230"/>
      <c r="AN263" s="230"/>
    </row>
    <row r="264" spans="1:40" s="221" customFormat="1" hidden="1" x14ac:dyDescent="0.2">
      <c r="A264" s="230"/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1"/>
      <c r="AJ264" s="231"/>
      <c r="AK264" s="230"/>
      <c r="AL264" s="230"/>
      <c r="AM264" s="230"/>
      <c r="AN264" s="230"/>
    </row>
    <row r="265" spans="1:40" s="221" customFormat="1" hidden="1" x14ac:dyDescent="0.2">
      <c r="A265" s="230"/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1"/>
      <c r="AJ265" s="231"/>
      <c r="AK265" s="230"/>
      <c r="AL265" s="230"/>
      <c r="AM265" s="230"/>
      <c r="AN265" s="230"/>
    </row>
    <row r="266" spans="1:40" s="221" customFormat="1" hidden="1" x14ac:dyDescent="0.2">
      <c r="A266" s="230"/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1"/>
      <c r="AJ266" s="231"/>
      <c r="AK266" s="230"/>
      <c r="AL266" s="230"/>
      <c r="AM266" s="230"/>
      <c r="AN266" s="230"/>
    </row>
    <row r="267" spans="1:40" s="221" customFormat="1" hidden="1" x14ac:dyDescent="0.2">
      <c r="A267" s="230"/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1"/>
      <c r="AJ267" s="231"/>
      <c r="AK267" s="230"/>
      <c r="AL267" s="230"/>
      <c r="AM267" s="230"/>
      <c r="AN267" s="230"/>
    </row>
    <row r="268" spans="1:40" s="221" customFormat="1" hidden="1" x14ac:dyDescent="0.2">
      <c r="A268" s="230"/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1"/>
      <c r="AJ268" s="231"/>
      <c r="AK268" s="230"/>
      <c r="AL268" s="230"/>
      <c r="AM268" s="230"/>
      <c r="AN268" s="230"/>
    </row>
    <row r="269" spans="1:40" s="221" customFormat="1" hidden="1" x14ac:dyDescent="0.2">
      <c r="A269" s="230"/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1"/>
      <c r="AJ269" s="231"/>
      <c r="AK269" s="230"/>
      <c r="AL269" s="230"/>
      <c r="AM269" s="230"/>
      <c r="AN269" s="230"/>
    </row>
    <row r="270" spans="1:40" s="221" customFormat="1" hidden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  <c r="AD270" s="230"/>
      <c r="AE270" s="230"/>
      <c r="AF270" s="230"/>
      <c r="AG270" s="230"/>
      <c r="AH270" s="230"/>
      <c r="AI270" s="231"/>
      <c r="AJ270" s="231"/>
      <c r="AK270" s="230"/>
      <c r="AL270" s="230"/>
      <c r="AM270" s="230"/>
      <c r="AN270" s="230"/>
    </row>
    <row r="271" spans="1:40" s="221" customFormat="1" hidden="1" x14ac:dyDescent="0.2">
      <c r="A271" s="230"/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 s="230"/>
      <c r="AC271" s="230"/>
      <c r="AD271" s="230"/>
      <c r="AE271" s="230"/>
      <c r="AF271" s="230"/>
      <c r="AG271" s="230"/>
      <c r="AH271" s="230"/>
      <c r="AI271" s="231"/>
      <c r="AJ271" s="231"/>
      <c r="AK271" s="230"/>
      <c r="AL271" s="230"/>
      <c r="AM271" s="230"/>
      <c r="AN271" s="230"/>
    </row>
    <row r="272" spans="1:40" s="221" customFormat="1" hidden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  <c r="AD272" s="230"/>
      <c r="AE272" s="230"/>
      <c r="AF272" s="230"/>
      <c r="AG272" s="230"/>
      <c r="AH272" s="230"/>
      <c r="AI272" s="231"/>
      <c r="AJ272" s="231"/>
      <c r="AK272" s="230"/>
      <c r="AL272" s="230"/>
      <c r="AM272" s="230"/>
      <c r="AN272" s="230"/>
    </row>
    <row r="273" spans="1:40" s="221" customFormat="1" hidden="1" x14ac:dyDescent="0.2">
      <c r="A273" s="230"/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 s="230"/>
      <c r="AC273" s="230"/>
      <c r="AD273" s="230"/>
      <c r="AE273" s="230"/>
      <c r="AF273" s="230"/>
      <c r="AG273" s="230"/>
      <c r="AH273" s="230"/>
      <c r="AI273" s="231"/>
      <c r="AJ273" s="231"/>
      <c r="AK273" s="230"/>
      <c r="AL273" s="230"/>
      <c r="AM273" s="230"/>
      <c r="AN273" s="230"/>
    </row>
    <row r="274" spans="1:40" s="221" customFormat="1" hidden="1" x14ac:dyDescent="0.2">
      <c r="A274" s="230"/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 s="230"/>
      <c r="AC274" s="230"/>
      <c r="AD274" s="230"/>
      <c r="AE274" s="230"/>
      <c r="AF274" s="230"/>
      <c r="AG274" s="230"/>
      <c r="AH274" s="230"/>
      <c r="AI274" s="231"/>
      <c r="AJ274" s="231"/>
      <c r="AK274" s="230"/>
      <c r="AL274" s="230"/>
      <c r="AM274" s="230"/>
      <c r="AN274" s="230"/>
    </row>
    <row r="275" spans="1:40" s="221" customFormat="1" hidden="1" x14ac:dyDescent="0.2">
      <c r="A275" s="230"/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 s="230"/>
      <c r="AC275" s="230"/>
      <c r="AD275" s="230"/>
      <c r="AE275" s="230"/>
      <c r="AF275" s="230"/>
      <c r="AG275" s="230"/>
      <c r="AH275" s="230"/>
      <c r="AI275" s="231"/>
      <c r="AJ275" s="231"/>
      <c r="AK275" s="230"/>
      <c r="AL275" s="230"/>
      <c r="AM275" s="230"/>
      <c r="AN275" s="230"/>
    </row>
    <row r="276" spans="1:40" s="221" customFormat="1" hidden="1" x14ac:dyDescent="0.2">
      <c r="A276" s="230"/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 s="230"/>
      <c r="AC276" s="230"/>
      <c r="AD276" s="230"/>
      <c r="AE276" s="230"/>
      <c r="AF276" s="230"/>
      <c r="AG276" s="230"/>
      <c r="AH276" s="230"/>
      <c r="AI276" s="231"/>
      <c r="AJ276" s="231"/>
      <c r="AK276" s="230"/>
      <c r="AL276" s="230"/>
      <c r="AM276" s="230"/>
      <c r="AN276" s="230"/>
    </row>
    <row r="277" spans="1:40" s="221" customFormat="1" hidden="1" x14ac:dyDescent="0.2">
      <c r="A277" s="230"/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 s="230"/>
      <c r="AC277" s="230"/>
      <c r="AD277" s="230"/>
      <c r="AE277" s="230"/>
      <c r="AF277" s="230"/>
      <c r="AG277" s="230"/>
      <c r="AH277" s="230"/>
      <c r="AI277" s="231"/>
      <c r="AJ277" s="231"/>
      <c r="AK277" s="230"/>
      <c r="AL277" s="230"/>
      <c r="AM277" s="230"/>
      <c r="AN277" s="230"/>
    </row>
    <row r="278" spans="1:40" s="221" customFormat="1" hidden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  <c r="AD278" s="230"/>
      <c r="AE278" s="230"/>
      <c r="AF278" s="230"/>
      <c r="AG278" s="230"/>
      <c r="AH278" s="230"/>
      <c r="AI278" s="231"/>
      <c r="AJ278" s="231"/>
      <c r="AK278" s="230"/>
      <c r="AL278" s="230"/>
      <c r="AM278" s="230"/>
      <c r="AN278" s="230"/>
    </row>
    <row r="279" spans="1:40" s="221" customFormat="1" hidden="1" x14ac:dyDescent="0.2">
      <c r="A279" s="230"/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 s="230"/>
      <c r="AC279" s="230"/>
      <c r="AD279" s="230"/>
      <c r="AE279" s="230"/>
      <c r="AF279" s="230"/>
      <c r="AG279" s="230"/>
      <c r="AH279" s="230"/>
      <c r="AI279" s="231"/>
      <c r="AJ279" s="231"/>
      <c r="AK279" s="230"/>
      <c r="AL279" s="230"/>
      <c r="AM279" s="230"/>
      <c r="AN279" s="230"/>
    </row>
    <row r="280" spans="1:40" s="221" customFormat="1" hidden="1" x14ac:dyDescent="0.2">
      <c r="A280" s="230"/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 s="230"/>
      <c r="AC280" s="230"/>
      <c r="AD280" s="230"/>
      <c r="AE280" s="230"/>
      <c r="AF280" s="230"/>
      <c r="AG280" s="230"/>
      <c r="AH280" s="230"/>
      <c r="AI280" s="231"/>
      <c r="AJ280" s="231"/>
      <c r="AK280" s="230"/>
      <c r="AL280" s="230"/>
      <c r="AM280" s="230"/>
      <c r="AN280" s="230"/>
    </row>
    <row r="281" spans="1:40" s="221" customFormat="1" hidden="1" x14ac:dyDescent="0.2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 s="230"/>
      <c r="AC281" s="230"/>
      <c r="AD281" s="230"/>
      <c r="AE281" s="230"/>
      <c r="AF281" s="230"/>
      <c r="AG281" s="230"/>
      <c r="AH281" s="230"/>
      <c r="AI281" s="231"/>
      <c r="AJ281" s="231"/>
      <c r="AK281" s="230"/>
      <c r="AL281" s="230"/>
      <c r="AM281" s="230"/>
      <c r="AN281" s="230"/>
    </row>
    <row r="282" spans="1:40" s="221" customFormat="1" hidden="1" x14ac:dyDescent="0.2">
      <c r="A282" s="230"/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 s="230"/>
      <c r="AC282" s="230"/>
      <c r="AD282" s="230"/>
      <c r="AE282" s="230"/>
      <c r="AF282" s="230"/>
      <c r="AG282" s="230"/>
      <c r="AH282" s="230"/>
      <c r="AI282" s="231"/>
      <c r="AJ282" s="231"/>
      <c r="AK282" s="230"/>
      <c r="AL282" s="230"/>
      <c r="AM282" s="230"/>
      <c r="AN282" s="230"/>
    </row>
    <row r="283" spans="1:40" s="221" customFormat="1" hidden="1" x14ac:dyDescent="0.2">
      <c r="A283" s="230"/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 s="230"/>
      <c r="AC283" s="230"/>
      <c r="AD283" s="230"/>
      <c r="AE283" s="230"/>
      <c r="AF283" s="230"/>
      <c r="AG283" s="230"/>
      <c r="AH283" s="230"/>
      <c r="AI283" s="231"/>
      <c r="AJ283" s="231"/>
      <c r="AK283" s="230"/>
      <c r="AL283" s="230"/>
      <c r="AM283" s="230"/>
      <c r="AN283" s="230"/>
    </row>
    <row r="284" spans="1:40" s="221" customFormat="1" hidden="1" x14ac:dyDescent="0.2">
      <c r="A284" s="230"/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 s="230"/>
      <c r="AC284" s="230"/>
      <c r="AD284" s="230"/>
      <c r="AE284" s="230"/>
      <c r="AF284" s="230"/>
      <c r="AG284" s="230"/>
      <c r="AH284" s="230"/>
      <c r="AI284" s="231"/>
      <c r="AJ284" s="231"/>
      <c r="AK284" s="230"/>
      <c r="AL284" s="230"/>
      <c r="AM284" s="230"/>
      <c r="AN284" s="230"/>
    </row>
    <row r="285" spans="1:40" s="221" customFormat="1" hidden="1" x14ac:dyDescent="0.2">
      <c r="A285" s="230"/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 s="230"/>
      <c r="AC285" s="230"/>
      <c r="AD285" s="230"/>
      <c r="AE285" s="230"/>
      <c r="AF285" s="230"/>
      <c r="AG285" s="230"/>
      <c r="AH285" s="230"/>
      <c r="AI285" s="231"/>
      <c r="AJ285" s="231"/>
      <c r="AK285" s="230"/>
      <c r="AL285" s="230"/>
      <c r="AM285" s="230"/>
      <c r="AN285" s="230"/>
    </row>
    <row r="286" spans="1:40" s="221" customFormat="1" hidden="1" x14ac:dyDescent="0.2">
      <c r="A286" s="230"/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 s="230"/>
      <c r="AC286" s="230"/>
      <c r="AD286" s="230"/>
      <c r="AE286" s="230"/>
      <c r="AF286" s="230"/>
      <c r="AG286" s="230"/>
      <c r="AH286" s="230"/>
      <c r="AI286" s="231"/>
      <c r="AJ286" s="231"/>
      <c r="AK286" s="230"/>
      <c r="AL286" s="230"/>
      <c r="AM286" s="230"/>
      <c r="AN286" s="230"/>
    </row>
    <row r="287" spans="1:40" s="221" customFormat="1" hidden="1" x14ac:dyDescent="0.2">
      <c r="A287" s="230"/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 s="230"/>
      <c r="AC287" s="230"/>
      <c r="AD287" s="230"/>
      <c r="AE287" s="230"/>
      <c r="AF287" s="230"/>
      <c r="AG287" s="230"/>
      <c r="AH287" s="230"/>
      <c r="AI287" s="231"/>
      <c r="AJ287" s="231"/>
      <c r="AK287" s="230"/>
      <c r="AL287" s="230"/>
      <c r="AM287" s="230"/>
      <c r="AN287" s="230"/>
    </row>
    <row r="288" spans="1:40" s="221" customFormat="1" hidden="1" x14ac:dyDescent="0.2">
      <c r="A288" s="230"/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 s="230"/>
      <c r="AC288" s="230"/>
      <c r="AD288" s="230"/>
      <c r="AE288" s="230"/>
      <c r="AF288" s="230"/>
      <c r="AG288" s="230"/>
      <c r="AH288" s="230"/>
      <c r="AI288" s="231"/>
      <c r="AJ288" s="231"/>
      <c r="AK288" s="230"/>
      <c r="AL288" s="230"/>
      <c r="AM288" s="230"/>
      <c r="AN288" s="230"/>
    </row>
    <row r="289" spans="1:40" s="221" customFormat="1" hidden="1" x14ac:dyDescent="0.2">
      <c r="A289" s="230"/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 s="230"/>
      <c r="AC289" s="230"/>
      <c r="AD289" s="230"/>
      <c r="AE289" s="230"/>
      <c r="AF289" s="230"/>
      <c r="AG289" s="230"/>
      <c r="AH289" s="230"/>
      <c r="AI289" s="231"/>
      <c r="AJ289" s="231"/>
      <c r="AK289" s="230"/>
      <c r="AL289" s="230"/>
      <c r="AM289" s="230"/>
      <c r="AN289" s="230"/>
    </row>
    <row r="290" spans="1:40" s="221" customFormat="1" hidden="1" x14ac:dyDescent="0.2">
      <c r="A290" s="230"/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 s="230"/>
      <c r="AC290" s="230"/>
      <c r="AD290" s="230"/>
      <c r="AE290" s="230"/>
      <c r="AF290" s="230"/>
      <c r="AG290" s="230"/>
      <c r="AH290" s="230"/>
      <c r="AI290" s="231"/>
      <c r="AJ290" s="231"/>
      <c r="AK290" s="230"/>
      <c r="AL290" s="230"/>
      <c r="AM290" s="230"/>
      <c r="AN290" s="230"/>
    </row>
    <row r="291" spans="1:40" s="221" customFormat="1" hidden="1" x14ac:dyDescent="0.2">
      <c r="A291" s="230"/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 s="230"/>
      <c r="AC291" s="230"/>
      <c r="AD291" s="230"/>
      <c r="AE291" s="230"/>
      <c r="AF291" s="230"/>
      <c r="AG291" s="230"/>
      <c r="AH291" s="230"/>
      <c r="AI291" s="231"/>
      <c r="AJ291" s="231"/>
      <c r="AK291" s="230"/>
      <c r="AL291" s="230"/>
      <c r="AM291" s="230"/>
      <c r="AN291" s="230"/>
    </row>
    <row r="292" spans="1:40" s="221" customFormat="1" hidden="1" x14ac:dyDescent="0.2">
      <c r="A292" s="230"/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 s="230"/>
      <c r="AC292" s="230"/>
      <c r="AD292" s="230"/>
      <c r="AE292" s="230"/>
      <c r="AF292" s="230"/>
      <c r="AG292" s="230"/>
      <c r="AH292" s="230"/>
      <c r="AI292" s="231"/>
      <c r="AJ292" s="231"/>
      <c r="AK292" s="230"/>
      <c r="AL292" s="230"/>
      <c r="AM292" s="230"/>
      <c r="AN292" s="230"/>
    </row>
    <row r="293" spans="1:40" s="221" customFormat="1" hidden="1" x14ac:dyDescent="0.2">
      <c r="A293" s="230"/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 s="230"/>
      <c r="AC293" s="230"/>
      <c r="AD293" s="230"/>
      <c r="AE293" s="230"/>
      <c r="AF293" s="230"/>
      <c r="AG293" s="230"/>
      <c r="AH293" s="230"/>
      <c r="AI293" s="231"/>
      <c r="AJ293" s="231"/>
      <c r="AK293" s="230"/>
      <c r="AL293" s="230"/>
      <c r="AM293" s="230"/>
      <c r="AN293" s="230"/>
    </row>
    <row r="294" spans="1:40" s="221" customFormat="1" hidden="1" x14ac:dyDescent="0.2">
      <c r="A294" s="230"/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 s="230"/>
      <c r="AC294" s="230"/>
      <c r="AD294" s="230"/>
      <c r="AE294" s="230"/>
      <c r="AF294" s="230"/>
      <c r="AG294" s="230"/>
      <c r="AH294" s="230"/>
      <c r="AI294" s="231"/>
      <c r="AJ294" s="231"/>
      <c r="AK294" s="230"/>
      <c r="AL294" s="230"/>
      <c r="AM294" s="230"/>
      <c r="AN294" s="230"/>
    </row>
    <row r="295" spans="1:40" s="221" customFormat="1" hidden="1" x14ac:dyDescent="0.2">
      <c r="A295" s="230"/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 s="230"/>
      <c r="AC295" s="230"/>
      <c r="AD295" s="230"/>
      <c r="AE295" s="230"/>
      <c r="AF295" s="230"/>
      <c r="AG295" s="230"/>
      <c r="AH295" s="230"/>
      <c r="AI295" s="231"/>
      <c r="AJ295" s="231"/>
      <c r="AK295" s="230"/>
      <c r="AL295" s="230"/>
      <c r="AM295" s="230"/>
      <c r="AN295" s="230"/>
    </row>
    <row r="296" spans="1:40" s="221" customFormat="1" hidden="1" x14ac:dyDescent="0.2">
      <c r="A296" s="230"/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 s="230"/>
      <c r="AC296" s="230"/>
      <c r="AD296" s="230"/>
      <c r="AE296" s="230"/>
      <c r="AF296" s="230"/>
      <c r="AG296" s="230"/>
      <c r="AH296" s="230"/>
      <c r="AI296" s="231"/>
      <c r="AJ296" s="231"/>
      <c r="AK296" s="230"/>
      <c r="AL296" s="230"/>
      <c r="AM296" s="230"/>
      <c r="AN296" s="230"/>
    </row>
    <row r="297" spans="1:40" s="221" customFormat="1" hidden="1" x14ac:dyDescent="0.2">
      <c r="A297" s="230"/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 s="230"/>
      <c r="AC297" s="230"/>
      <c r="AD297" s="230"/>
      <c r="AE297" s="230"/>
      <c r="AF297" s="230"/>
      <c r="AG297" s="230"/>
      <c r="AH297" s="230"/>
      <c r="AI297" s="231"/>
      <c r="AJ297" s="231"/>
      <c r="AK297" s="230"/>
      <c r="AL297" s="230"/>
      <c r="AM297" s="230"/>
      <c r="AN297" s="230"/>
    </row>
    <row r="298" spans="1:40" s="221" customFormat="1" hidden="1" x14ac:dyDescent="0.2">
      <c r="A298" s="230"/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 s="230"/>
      <c r="AC298" s="230"/>
      <c r="AD298" s="230"/>
      <c r="AE298" s="230"/>
      <c r="AF298" s="230"/>
      <c r="AG298" s="230"/>
      <c r="AH298" s="230"/>
      <c r="AI298" s="231"/>
      <c r="AJ298" s="231"/>
      <c r="AK298" s="230"/>
      <c r="AL298" s="230"/>
      <c r="AM298" s="230"/>
      <c r="AN298" s="230"/>
    </row>
    <row r="299" spans="1:40" s="221" customFormat="1" hidden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  <c r="AD299" s="230"/>
      <c r="AE299" s="230"/>
      <c r="AF299" s="230"/>
      <c r="AG299" s="230"/>
      <c r="AH299" s="230"/>
      <c r="AI299" s="231"/>
      <c r="AJ299" s="231"/>
      <c r="AK299" s="230"/>
      <c r="AL299" s="230"/>
      <c r="AM299" s="230"/>
      <c r="AN299" s="230"/>
    </row>
    <row r="300" spans="1:40" s="221" customFormat="1" hidden="1" x14ac:dyDescent="0.2">
      <c r="A300" s="230"/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 s="230"/>
      <c r="AC300" s="230"/>
      <c r="AD300" s="230"/>
      <c r="AE300" s="230"/>
      <c r="AF300" s="230"/>
      <c r="AG300" s="230"/>
      <c r="AH300" s="230"/>
      <c r="AI300" s="231"/>
      <c r="AJ300" s="231"/>
      <c r="AK300" s="230"/>
      <c r="AL300" s="230"/>
      <c r="AM300" s="230"/>
      <c r="AN300" s="230"/>
    </row>
    <row r="301" spans="1:40" s="221" customFormat="1" hidden="1" x14ac:dyDescent="0.2">
      <c r="A301" s="230"/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 s="230"/>
      <c r="AC301" s="230"/>
      <c r="AD301" s="230"/>
      <c r="AE301" s="230"/>
      <c r="AF301" s="230"/>
      <c r="AG301" s="230"/>
      <c r="AH301" s="230"/>
      <c r="AI301" s="231"/>
      <c r="AJ301" s="231"/>
      <c r="AK301" s="230"/>
      <c r="AL301" s="230"/>
      <c r="AM301" s="230"/>
      <c r="AN301" s="230"/>
    </row>
    <row r="302" spans="1:40" s="221" customFormat="1" hidden="1" x14ac:dyDescent="0.2">
      <c r="A302" s="230"/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 s="230"/>
      <c r="AC302" s="230"/>
      <c r="AD302" s="230"/>
      <c r="AE302" s="230"/>
      <c r="AF302" s="230"/>
      <c r="AG302" s="230"/>
      <c r="AH302" s="230"/>
      <c r="AI302" s="231"/>
      <c r="AJ302" s="231"/>
      <c r="AK302" s="230"/>
      <c r="AL302" s="230"/>
      <c r="AM302" s="230"/>
      <c r="AN302" s="230"/>
    </row>
    <row r="303" spans="1:40" s="221" customFormat="1" hidden="1" x14ac:dyDescent="0.2">
      <c r="A303" s="230"/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 s="230"/>
      <c r="AC303" s="230"/>
      <c r="AD303" s="230"/>
      <c r="AE303" s="230"/>
      <c r="AF303" s="230"/>
      <c r="AG303" s="230"/>
      <c r="AH303" s="230"/>
      <c r="AI303" s="231"/>
      <c r="AJ303" s="231"/>
      <c r="AK303" s="230"/>
      <c r="AL303" s="230"/>
      <c r="AM303" s="230"/>
      <c r="AN303" s="230"/>
    </row>
    <row r="304" spans="1:40" s="221" customFormat="1" hidden="1" x14ac:dyDescent="0.2">
      <c r="A304" s="230"/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 s="230"/>
      <c r="AC304" s="230"/>
      <c r="AD304" s="230"/>
      <c r="AE304" s="230"/>
      <c r="AF304" s="230"/>
      <c r="AG304" s="230"/>
      <c r="AH304" s="230"/>
      <c r="AI304" s="231"/>
      <c r="AJ304" s="231"/>
      <c r="AK304" s="230"/>
      <c r="AL304" s="230"/>
      <c r="AM304" s="230"/>
      <c r="AN304" s="230"/>
    </row>
    <row r="305" spans="1:40" s="221" customFormat="1" hidden="1" x14ac:dyDescent="0.2">
      <c r="A305" s="230"/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 s="230"/>
      <c r="AC305" s="230"/>
      <c r="AD305" s="230"/>
      <c r="AE305" s="230"/>
      <c r="AF305" s="230"/>
      <c r="AG305" s="230"/>
      <c r="AH305" s="230"/>
      <c r="AI305" s="231"/>
      <c r="AJ305" s="231"/>
      <c r="AK305" s="230"/>
      <c r="AL305" s="230"/>
      <c r="AM305" s="230"/>
      <c r="AN305" s="230"/>
    </row>
    <row r="306" spans="1:40" s="221" customFormat="1" hidden="1" x14ac:dyDescent="0.2">
      <c r="A306" s="230"/>
      <c r="B306" s="230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 s="230"/>
      <c r="AC306" s="230"/>
      <c r="AD306" s="230"/>
      <c r="AE306" s="230"/>
      <c r="AF306" s="230"/>
      <c r="AG306" s="230"/>
      <c r="AH306" s="230"/>
      <c r="AI306" s="231"/>
      <c r="AJ306" s="231"/>
      <c r="AK306" s="230"/>
      <c r="AL306" s="230"/>
      <c r="AM306" s="230"/>
      <c r="AN306" s="230"/>
    </row>
    <row r="307" spans="1:40" s="221" customFormat="1" hidden="1" x14ac:dyDescent="0.2">
      <c r="A307" s="230"/>
      <c r="B307" s="230"/>
      <c r="C307" s="230"/>
      <c r="D307" s="230"/>
      <c r="E307" s="230"/>
      <c r="F307" s="230"/>
      <c r="G307" s="230"/>
      <c r="H307" s="230"/>
      <c r="I307" s="230"/>
      <c r="J307" s="230"/>
      <c r="K307" s="230"/>
      <c r="L307" s="230"/>
      <c r="M307" s="230"/>
      <c r="N307" s="230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 s="230"/>
      <c r="AC307" s="230"/>
      <c r="AD307" s="230"/>
      <c r="AE307" s="230"/>
      <c r="AF307" s="230"/>
      <c r="AG307" s="230"/>
      <c r="AH307" s="230"/>
      <c r="AI307" s="231"/>
      <c r="AJ307" s="231"/>
      <c r="AK307" s="230"/>
      <c r="AL307" s="230"/>
      <c r="AM307" s="230"/>
      <c r="AN307" s="230"/>
    </row>
    <row r="308" spans="1:40" s="221" customFormat="1" hidden="1" x14ac:dyDescent="0.2">
      <c r="A308" s="230"/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 s="230"/>
      <c r="AC308" s="230"/>
      <c r="AD308" s="230"/>
      <c r="AE308" s="230"/>
      <c r="AF308" s="230"/>
      <c r="AG308" s="230"/>
      <c r="AH308" s="230"/>
      <c r="AI308" s="231"/>
      <c r="AJ308" s="231"/>
      <c r="AK308" s="230"/>
      <c r="AL308" s="230"/>
      <c r="AM308" s="230"/>
      <c r="AN308" s="230"/>
    </row>
    <row r="309" spans="1:40" s="221" customFormat="1" hidden="1" x14ac:dyDescent="0.2">
      <c r="A309" s="230"/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 s="230"/>
      <c r="AC309" s="230"/>
      <c r="AD309" s="230"/>
      <c r="AE309" s="230"/>
      <c r="AF309" s="230"/>
      <c r="AG309" s="230"/>
      <c r="AH309" s="230"/>
      <c r="AI309" s="231"/>
      <c r="AJ309" s="231"/>
      <c r="AK309" s="230"/>
      <c r="AL309" s="230"/>
      <c r="AM309" s="230"/>
      <c r="AN309" s="230"/>
    </row>
    <row r="310" spans="1:40" s="221" customFormat="1" hidden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  <c r="AD310" s="230"/>
      <c r="AE310" s="230"/>
      <c r="AF310" s="230"/>
      <c r="AG310" s="230"/>
      <c r="AH310" s="230"/>
      <c r="AI310" s="231"/>
      <c r="AJ310" s="231"/>
      <c r="AK310" s="230"/>
      <c r="AL310" s="230"/>
      <c r="AM310" s="230"/>
      <c r="AN310" s="230"/>
    </row>
    <row r="311" spans="1:40" s="221" customFormat="1" hidden="1" x14ac:dyDescent="0.2">
      <c r="A311" s="230"/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1"/>
      <c r="AJ311" s="231"/>
      <c r="AK311" s="230"/>
      <c r="AL311" s="230"/>
      <c r="AM311" s="230"/>
      <c r="AN311" s="230"/>
    </row>
    <row r="312" spans="1:40" s="221" customFormat="1" hidden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  <c r="AD312" s="230"/>
      <c r="AE312" s="230"/>
      <c r="AF312" s="230"/>
      <c r="AG312" s="230"/>
      <c r="AH312" s="230"/>
      <c r="AI312" s="231"/>
      <c r="AJ312" s="231"/>
      <c r="AK312" s="230"/>
      <c r="AL312" s="230"/>
      <c r="AM312" s="230"/>
      <c r="AN312" s="230"/>
    </row>
    <row r="313" spans="1:40" s="221" customFormat="1" hidden="1" x14ac:dyDescent="0.2">
      <c r="A313" s="230"/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 s="230"/>
      <c r="AC313" s="230"/>
      <c r="AD313" s="230"/>
      <c r="AE313" s="230"/>
      <c r="AF313" s="230"/>
      <c r="AG313" s="230"/>
      <c r="AH313" s="230"/>
      <c r="AI313" s="231"/>
      <c r="AJ313" s="231"/>
      <c r="AK313" s="230"/>
      <c r="AL313" s="230"/>
      <c r="AM313" s="230"/>
      <c r="AN313" s="230"/>
    </row>
    <row r="314" spans="1:40" s="221" customFormat="1" hidden="1" x14ac:dyDescent="0.2">
      <c r="A314" s="230"/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 s="230"/>
      <c r="AC314" s="230"/>
      <c r="AD314" s="230"/>
      <c r="AE314" s="230"/>
      <c r="AF314" s="230"/>
      <c r="AG314" s="230"/>
      <c r="AH314" s="230"/>
      <c r="AI314" s="231"/>
      <c r="AJ314" s="231"/>
      <c r="AK314" s="230"/>
      <c r="AL314" s="230"/>
      <c r="AM314" s="230"/>
      <c r="AN314" s="230"/>
    </row>
    <row r="315" spans="1:40" s="221" customFormat="1" hidden="1" x14ac:dyDescent="0.2">
      <c r="A315" s="230"/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 s="230"/>
      <c r="AC315" s="230"/>
      <c r="AD315" s="230"/>
      <c r="AE315" s="230"/>
      <c r="AF315" s="230"/>
      <c r="AG315" s="230"/>
      <c r="AH315" s="230"/>
      <c r="AI315" s="231"/>
      <c r="AJ315" s="231"/>
      <c r="AK315" s="230"/>
      <c r="AL315" s="230"/>
      <c r="AM315" s="230"/>
      <c r="AN315" s="230"/>
    </row>
    <row r="316" spans="1:40" s="221" customFormat="1" hidden="1" x14ac:dyDescent="0.2">
      <c r="A316" s="230"/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 s="230"/>
      <c r="AC316" s="230"/>
      <c r="AD316" s="230"/>
      <c r="AE316" s="230"/>
      <c r="AF316" s="230"/>
      <c r="AG316" s="230"/>
      <c r="AH316" s="230"/>
      <c r="AI316" s="231"/>
      <c r="AJ316" s="231"/>
      <c r="AK316" s="230"/>
      <c r="AL316" s="230"/>
      <c r="AM316" s="230"/>
      <c r="AN316" s="230"/>
    </row>
    <row r="317" spans="1:40" s="221" customFormat="1" hidden="1" x14ac:dyDescent="0.2">
      <c r="A317" s="230"/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 s="230"/>
      <c r="AC317" s="230"/>
      <c r="AD317" s="230"/>
      <c r="AE317" s="230"/>
      <c r="AF317" s="230"/>
      <c r="AG317" s="230"/>
      <c r="AH317" s="230"/>
      <c r="AI317" s="231"/>
      <c r="AJ317" s="231"/>
      <c r="AK317" s="230"/>
      <c r="AL317" s="230"/>
      <c r="AM317" s="230"/>
      <c r="AN317" s="230"/>
    </row>
    <row r="318" spans="1:40" s="221" customFormat="1" hidden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  <c r="AD318" s="230"/>
      <c r="AE318" s="230"/>
      <c r="AF318" s="230"/>
      <c r="AG318" s="230"/>
      <c r="AH318" s="230"/>
      <c r="AI318" s="231"/>
      <c r="AJ318" s="231"/>
      <c r="AK318" s="230"/>
      <c r="AL318" s="230"/>
      <c r="AM318" s="230"/>
      <c r="AN318" s="230"/>
    </row>
    <row r="319" spans="1:40" s="221" customFormat="1" hidden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1"/>
      <c r="AJ319" s="231"/>
      <c r="AK319" s="230"/>
      <c r="AL319" s="230"/>
      <c r="AM319" s="230"/>
      <c r="AN319" s="230"/>
    </row>
    <row r="320" spans="1:40" s="221" customFormat="1" hidden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 s="230"/>
      <c r="AC320" s="230"/>
      <c r="AD320" s="230"/>
      <c r="AE320" s="230"/>
      <c r="AF320" s="230"/>
      <c r="AG320" s="230"/>
      <c r="AH320" s="230"/>
      <c r="AI320" s="231"/>
      <c r="AJ320" s="231"/>
      <c r="AK320" s="230"/>
      <c r="AL320" s="230"/>
      <c r="AM320" s="230"/>
      <c r="AN320" s="230"/>
    </row>
    <row r="321" spans="1:40" s="221" customFormat="1" hidden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 s="230"/>
      <c r="AC321" s="230"/>
      <c r="AD321" s="230"/>
      <c r="AE321" s="230"/>
      <c r="AF321" s="230"/>
      <c r="AG321" s="230"/>
      <c r="AH321" s="230"/>
      <c r="AI321" s="231"/>
      <c r="AJ321" s="231"/>
      <c r="AK321" s="230"/>
      <c r="AL321" s="230"/>
      <c r="AM321" s="230"/>
      <c r="AN321" s="230"/>
    </row>
    <row r="322" spans="1:40" s="221" customFormat="1" hidden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1"/>
      <c r="AJ322" s="231"/>
      <c r="AK322" s="230"/>
      <c r="AL322" s="230"/>
      <c r="AM322" s="230"/>
      <c r="AN322" s="230"/>
    </row>
    <row r="323" spans="1:40" s="221" customFormat="1" hidden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 s="230"/>
      <c r="AC323" s="230"/>
      <c r="AD323" s="230"/>
      <c r="AE323" s="230"/>
      <c r="AF323" s="230"/>
      <c r="AG323" s="230"/>
      <c r="AH323" s="230"/>
      <c r="AI323" s="231"/>
      <c r="AJ323" s="231"/>
      <c r="AK323" s="230"/>
      <c r="AL323" s="230"/>
      <c r="AM323" s="230"/>
      <c r="AN323" s="230"/>
    </row>
    <row r="324" spans="1:40" s="221" customFormat="1" hidden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 s="230"/>
      <c r="AC324" s="230"/>
      <c r="AD324" s="230"/>
      <c r="AE324" s="230"/>
      <c r="AF324" s="230"/>
      <c r="AG324" s="230"/>
      <c r="AH324" s="230"/>
      <c r="AI324" s="231"/>
      <c r="AJ324" s="231"/>
      <c r="AK324" s="230"/>
      <c r="AL324" s="230"/>
      <c r="AM324" s="230"/>
      <c r="AN324" s="230"/>
    </row>
    <row r="325" spans="1:40" s="221" customFormat="1" hidden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 s="230"/>
      <c r="AC325" s="230"/>
      <c r="AD325" s="230"/>
      <c r="AE325" s="230"/>
      <c r="AF325" s="230"/>
      <c r="AG325" s="230"/>
      <c r="AH325" s="230"/>
      <c r="AI325" s="231"/>
      <c r="AJ325" s="231"/>
      <c r="AK325" s="230"/>
      <c r="AL325" s="230"/>
      <c r="AM325" s="230"/>
      <c r="AN325" s="230"/>
    </row>
    <row r="326" spans="1:40" s="221" customFormat="1" hidden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 s="230"/>
      <c r="AC326" s="230"/>
      <c r="AD326" s="230"/>
      <c r="AE326" s="230"/>
      <c r="AF326" s="230"/>
      <c r="AG326" s="230"/>
      <c r="AH326" s="230"/>
      <c r="AI326" s="231"/>
      <c r="AJ326" s="231"/>
      <c r="AK326" s="230"/>
      <c r="AL326" s="230"/>
      <c r="AM326" s="230"/>
      <c r="AN326" s="230"/>
    </row>
    <row r="327" spans="1:40" s="221" customFormat="1" hidden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 s="230"/>
      <c r="AC327" s="230"/>
      <c r="AD327" s="230"/>
      <c r="AE327" s="230"/>
      <c r="AF327" s="230"/>
      <c r="AG327" s="230"/>
      <c r="AH327" s="230"/>
      <c r="AI327" s="231"/>
      <c r="AJ327" s="231"/>
      <c r="AK327" s="230"/>
      <c r="AL327" s="230"/>
      <c r="AM327" s="230"/>
      <c r="AN327" s="230"/>
    </row>
    <row r="328" spans="1:40" s="221" customFormat="1" hidden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 s="230"/>
      <c r="AC328" s="230"/>
      <c r="AD328" s="230"/>
      <c r="AE328" s="230"/>
      <c r="AF328" s="230"/>
      <c r="AG328" s="230"/>
      <c r="AH328" s="230"/>
      <c r="AI328" s="231"/>
      <c r="AJ328" s="231"/>
      <c r="AK328" s="230"/>
      <c r="AL328" s="230"/>
      <c r="AM328" s="230"/>
      <c r="AN328" s="230"/>
    </row>
    <row r="329" spans="1:40" s="221" customFormat="1" hidden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 s="230"/>
      <c r="AC329" s="230"/>
      <c r="AD329" s="230"/>
      <c r="AE329" s="230"/>
      <c r="AF329" s="230"/>
      <c r="AG329" s="230"/>
      <c r="AH329" s="230"/>
      <c r="AI329" s="231"/>
      <c r="AJ329" s="231"/>
      <c r="AK329" s="230"/>
      <c r="AL329" s="230"/>
      <c r="AM329" s="230"/>
      <c r="AN329" s="230"/>
    </row>
    <row r="330" spans="1:40" s="221" customFormat="1" hidden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 s="230"/>
      <c r="AC330" s="230"/>
      <c r="AD330" s="230"/>
      <c r="AE330" s="230"/>
      <c r="AF330" s="230"/>
      <c r="AG330" s="230"/>
      <c r="AH330" s="230"/>
      <c r="AI330" s="231"/>
      <c r="AJ330" s="231"/>
      <c r="AK330" s="230"/>
      <c r="AL330" s="230"/>
      <c r="AM330" s="230"/>
      <c r="AN330" s="230"/>
    </row>
    <row r="331" spans="1:40" s="221" customFormat="1" hidden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 s="230"/>
      <c r="AC331" s="230"/>
      <c r="AD331" s="230"/>
      <c r="AE331" s="230"/>
      <c r="AF331" s="230"/>
      <c r="AG331" s="230"/>
      <c r="AH331" s="230"/>
      <c r="AI331" s="231"/>
      <c r="AJ331" s="231"/>
      <c r="AK331" s="230"/>
      <c r="AL331" s="230"/>
      <c r="AM331" s="230"/>
      <c r="AN331" s="230"/>
    </row>
    <row r="332" spans="1:40" s="221" customFormat="1" hidden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 s="230"/>
      <c r="AC332" s="230"/>
      <c r="AD332" s="230"/>
      <c r="AE332" s="230"/>
      <c r="AF332" s="230"/>
      <c r="AG332" s="230"/>
      <c r="AH332" s="230"/>
      <c r="AI332" s="231"/>
      <c r="AJ332" s="231"/>
      <c r="AK332" s="230"/>
      <c r="AL332" s="230"/>
      <c r="AM332" s="230"/>
      <c r="AN332" s="230"/>
    </row>
    <row r="333" spans="1:40" s="221" customFormat="1" hidden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 s="230"/>
      <c r="AC333" s="230"/>
      <c r="AD333" s="230"/>
      <c r="AE333" s="230"/>
      <c r="AF333" s="230"/>
      <c r="AG333" s="230"/>
      <c r="AH333" s="230"/>
      <c r="AI333" s="231"/>
      <c r="AJ333" s="231"/>
      <c r="AK333" s="230"/>
      <c r="AL333" s="230"/>
      <c r="AM333" s="230"/>
      <c r="AN333" s="230"/>
    </row>
    <row r="334" spans="1:40" s="221" customFormat="1" hidden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 s="230"/>
      <c r="AC334" s="230"/>
      <c r="AD334" s="230"/>
      <c r="AE334" s="230"/>
      <c r="AF334" s="230"/>
      <c r="AG334" s="230"/>
      <c r="AH334" s="230"/>
      <c r="AI334" s="231"/>
      <c r="AJ334" s="231"/>
      <c r="AK334" s="230"/>
      <c r="AL334" s="230"/>
      <c r="AM334" s="230"/>
      <c r="AN334" s="230"/>
    </row>
    <row r="335" spans="1:40" s="221" customFormat="1" hidden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 s="230"/>
      <c r="AC335" s="230"/>
      <c r="AD335" s="230"/>
      <c r="AE335" s="230"/>
      <c r="AF335" s="230"/>
      <c r="AG335" s="230"/>
      <c r="AH335" s="230"/>
      <c r="AI335" s="231"/>
      <c r="AJ335" s="231"/>
      <c r="AK335" s="230"/>
      <c r="AL335" s="230"/>
      <c r="AM335" s="230"/>
      <c r="AN335" s="230"/>
    </row>
    <row r="336" spans="1:40" s="221" customFormat="1" hidden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 s="230"/>
      <c r="AC336" s="230"/>
      <c r="AD336" s="230"/>
      <c r="AE336" s="230"/>
      <c r="AF336" s="230"/>
      <c r="AG336" s="230"/>
      <c r="AH336" s="230"/>
      <c r="AI336" s="231"/>
      <c r="AJ336" s="231"/>
      <c r="AK336" s="230"/>
      <c r="AL336" s="230"/>
      <c r="AM336" s="230"/>
      <c r="AN336" s="230"/>
    </row>
    <row r="337" spans="1:40" s="221" customFormat="1" hidden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 s="230"/>
      <c r="AC337" s="230"/>
      <c r="AD337" s="230"/>
      <c r="AE337" s="230"/>
      <c r="AF337" s="230"/>
      <c r="AG337" s="230"/>
      <c r="AH337" s="230"/>
      <c r="AI337" s="231"/>
      <c r="AJ337" s="231"/>
      <c r="AK337" s="230"/>
      <c r="AL337" s="230"/>
      <c r="AM337" s="230"/>
      <c r="AN337" s="230"/>
    </row>
    <row r="338" spans="1:40" s="221" customFormat="1" hidden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 s="230"/>
      <c r="AC338" s="230"/>
      <c r="AD338" s="230"/>
      <c r="AE338" s="230"/>
      <c r="AF338" s="230"/>
      <c r="AG338" s="230"/>
      <c r="AH338" s="230"/>
      <c r="AI338" s="231"/>
      <c r="AJ338" s="231"/>
      <c r="AK338" s="230"/>
      <c r="AL338" s="230"/>
      <c r="AM338" s="230"/>
      <c r="AN338" s="230"/>
    </row>
    <row r="339" spans="1:40" s="221" customFormat="1" hidden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 s="230"/>
      <c r="AC339" s="230"/>
      <c r="AD339" s="230"/>
      <c r="AE339" s="230"/>
      <c r="AF339" s="230"/>
      <c r="AG339" s="230"/>
      <c r="AH339" s="230"/>
      <c r="AI339" s="231"/>
      <c r="AJ339" s="231"/>
      <c r="AK339" s="230"/>
      <c r="AL339" s="230"/>
      <c r="AM339" s="230"/>
      <c r="AN339" s="230"/>
    </row>
    <row r="340" spans="1:40" s="221" customFormat="1" hidden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 s="230"/>
      <c r="AC340" s="230"/>
      <c r="AD340" s="230"/>
      <c r="AE340" s="230"/>
      <c r="AF340" s="230"/>
      <c r="AG340" s="230"/>
      <c r="AH340" s="230"/>
      <c r="AI340" s="231"/>
      <c r="AJ340" s="231"/>
      <c r="AK340" s="230"/>
      <c r="AL340" s="230"/>
      <c r="AM340" s="230"/>
      <c r="AN340" s="230"/>
    </row>
    <row r="341" spans="1:40" s="221" customFormat="1" hidden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 s="230"/>
      <c r="AC341" s="230"/>
      <c r="AD341" s="230"/>
      <c r="AE341" s="230"/>
      <c r="AF341" s="230"/>
      <c r="AG341" s="230"/>
      <c r="AH341" s="230"/>
      <c r="AI341" s="231"/>
      <c r="AJ341" s="231"/>
      <c r="AK341" s="230"/>
      <c r="AL341" s="230"/>
      <c r="AM341" s="230"/>
      <c r="AN341" s="230"/>
    </row>
    <row r="342" spans="1:40" s="221" customFormat="1" hidden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 s="230"/>
      <c r="AC342" s="230"/>
      <c r="AD342" s="230"/>
      <c r="AE342" s="230"/>
      <c r="AF342" s="230"/>
      <c r="AG342" s="230"/>
      <c r="AH342" s="230"/>
      <c r="AI342" s="231"/>
      <c r="AJ342" s="231"/>
      <c r="AK342" s="230"/>
      <c r="AL342" s="230"/>
      <c r="AM342" s="230"/>
      <c r="AN342" s="230"/>
    </row>
    <row r="343" spans="1:40" s="221" customFormat="1" hidden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 s="230"/>
      <c r="AC343" s="230"/>
      <c r="AD343" s="230"/>
      <c r="AE343" s="230"/>
      <c r="AF343" s="230"/>
      <c r="AG343" s="230"/>
      <c r="AH343" s="230"/>
      <c r="AI343" s="231"/>
      <c r="AJ343" s="231"/>
      <c r="AK343" s="230"/>
      <c r="AL343" s="230"/>
      <c r="AM343" s="230"/>
      <c r="AN343" s="230"/>
    </row>
    <row r="344" spans="1:40" s="221" customFormat="1" hidden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 s="230"/>
      <c r="AC344" s="230"/>
      <c r="AD344" s="230"/>
      <c r="AE344" s="230"/>
      <c r="AF344" s="230"/>
      <c r="AG344" s="230"/>
      <c r="AH344" s="230"/>
      <c r="AI344" s="231"/>
      <c r="AJ344" s="231"/>
      <c r="AK344" s="230"/>
      <c r="AL344" s="230"/>
      <c r="AM344" s="230"/>
      <c r="AN344" s="230"/>
    </row>
    <row r="345" spans="1:40" s="221" customFormat="1" hidden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 s="230"/>
      <c r="AC345" s="230"/>
      <c r="AD345" s="230"/>
      <c r="AE345" s="230"/>
      <c r="AF345" s="230"/>
      <c r="AG345" s="230"/>
      <c r="AH345" s="230"/>
      <c r="AI345" s="231"/>
      <c r="AJ345" s="231"/>
      <c r="AK345" s="230"/>
      <c r="AL345" s="230"/>
      <c r="AM345" s="230"/>
      <c r="AN345" s="230"/>
    </row>
    <row r="346" spans="1:40" s="221" customFormat="1" hidden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0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 s="230"/>
      <c r="AC346" s="230"/>
      <c r="AD346" s="230"/>
      <c r="AE346" s="230"/>
      <c r="AF346" s="230"/>
      <c r="AG346" s="230"/>
      <c r="AH346" s="230"/>
      <c r="AI346" s="231"/>
      <c r="AJ346" s="231"/>
      <c r="AK346" s="230"/>
      <c r="AL346" s="230"/>
      <c r="AM346" s="230"/>
      <c r="AN346" s="230"/>
    </row>
    <row r="347" spans="1:40" s="221" customFormat="1" hidden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0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 s="230"/>
      <c r="AC347" s="230"/>
      <c r="AD347" s="230"/>
      <c r="AE347" s="230"/>
      <c r="AF347" s="230"/>
      <c r="AG347" s="230"/>
      <c r="AH347" s="230"/>
      <c r="AI347" s="231"/>
      <c r="AJ347" s="231"/>
      <c r="AK347" s="230"/>
      <c r="AL347" s="230"/>
      <c r="AM347" s="230"/>
      <c r="AN347" s="230"/>
    </row>
    <row r="348" spans="1:40" s="221" customFormat="1" hidden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0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 s="230"/>
      <c r="AC348" s="230"/>
      <c r="AD348" s="230"/>
      <c r="AE348" s="230"/>
      <c r="AF348" s="230"/>
      <c r="AG348" s="230"/>
      <c r="AH348" s="230"/>
      <c r="AI348" s="231"/>
      <c r="AJ348" s="231"/>
      <c r="AK348" s="230"/>
      <c r="AL348" s="230"/>
      <c r="AM348" s="230"/>
      <c r="AN348" s="230"/>
    </row>
    <row r="349" spans="1:40" s="221" customFormat="1" hidden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  <c r="AD349" s="230"/>
      <c r="AE349" s="230"/>
      <c r="AF349" s="230"/>
      <c r="AG349" s="230"/>
      <c r="AH349" s="230"/>
      <c r="AI349" s="231"/>
      <c r="AJ349" s="231"/>
      <c r="AK349" s="230"/>
      <c r="AL349" s="230"/>
      <c r="AM349" s="230"/>
      <c r="AN349" s="230"/>
    </row>
    <row r="350" spans="1:40" s="221" customFormat="1" hidden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0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 s="230"/>
      <c r="AC350" s="230"/>
      <c r="AD350" s="230"/>
      <c r="AE350" s="230"/>
      <c r="AF350" s="230"/>
      <c r="AG350" s="230"/>
      <c r="AH350" s="230"/>
      <c r="AI350" s="231"/>
      <c r="AJ350" s="231"/>
      <c r="AK350" s="230"/>
      <c r="AL350" s="230"/>
      <c r="AM350" s="230"/>
      <c r="AN350" s="230"/>
    </row>
    <row r="351" spans="1:40" s="221" customFormat="1" hidden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  <c r="AD351" s="230"/>
      <c r="AE351" s="230"/>
      <c r="AF351" s="230"/>
      <c r="AG351" s="230"/>
      <c r="AH351" s="230"/>
      <c r="AI351" s="231"/>
      <c r="AJ351" s="231"/>
      <c r="AK351" s="230"/>
      <c r="AL351" s="230"/>
      <c r="AM351" s="230"/>
      <c r="AN351" s="230"/>
    </row>
    <row r="352" spans="1:40" s="221" customFormat="1" hidden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 s="230"/>
      <c r="AC352" s="230"/>
      <c r="AD352" s="230"/>
      <c r="AE352" s="230"/>
      <c r="AF352" s="230"/>
      <c r="AG352" s="230"/>
      <c r="AH352" s="230"/>
      <c r="AI352" s="231"/>
      <c r="AJ352" s="231"/>
      <c r="AK352" s="230"/>
      <c r="AL352" s="230"/>
      <c r="AM352" s="230"/>
      <c r="AN352" s="230"/>
    </row>
    <row r="353" spans="1:40" s="221" customFormat="1" hidden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 s="230"/>
      <c r="AC353" s="230"/>
      <c r="AD353" s="230"/>
      <c r="AE353" s="230"/>
      <c r="AF353" s="230"/>
      <c r="AG353" s="230"/>
      <c r="AH353" s="230"/>
      <c r="AI353" s="231"/>
      <c r="AJ353" s="231"/>
      <c r="AK353" s="230"/>
      <c r="AL353" s="230"/>
      <c r="AM353" s="230"/>
      <c r="AN353" s="230"/>
    </row>
    <row r="354" spans="1:40" s="221" customFormat="1" hidden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 s="230"/>
      <c r="AC354" s="230"/>
      <c r="AD354" s="230"/>
      <c r="AE354" s="230"/>
      <c r="AF354" s="230"/>
      <c r="AG354" s="230"/>
      <c r="AH354" s="230"/>
      <c r="AI354" s="231"/>
      <c r="AJ354" s="231"/>
      <c r="AK354" s="230"/>
      <c r="AL354" s="230"/>
      <c r="AM354" s="230"/>
      <c r="AN354" s="230"/>
    </row>
    <row r="355" spans="1:40" s="221" customFormat="1" hidden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 s="230"/>
      <c r="AC355" s="230"/>
      <c r="AD355" s="230"/>
      <c r="AE355" s="230"/>
      <c r="AF355" s="230"/>
      <c r="AG355" s="230"/>
      <c r="AH355" s="230"/>
      <c r="AI355" s="231"/>
      <c r="AJ355" s="231"/>
      <c r="AK355" s="230"/>
      <c r="AL355" s="230"/>
      <c r="AM355" s="230"/>
      <c r="AN355" s="230"/>
    </row>
    <row r="356" spans="1:40" s="221" customFormat="1" hidden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 s="230"/>
      <c r="AC356" s="230"/>
      <c r="AD356" s="230"/>
      <c r="AE356" s="230"/>
      <c r="AF356" s="230"/>
      <c r="AG356" s="230"/>
      <c r="AH356" s="230"/>
      <c r="AI356" s="231"/>
      <c r="AJ356" s="231"/>
      <c r="AK356" s="230"/>
      <c r="AL356" s="230"/>
      <c r="AM356" s="230"/>
      <c r="AN356" s="230"/>
    </row>
    <row r="357" spans="1:40" s="221" customFormat="1" hidden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  <c r="AD357" s="230"/>
      <c r="AE357" s="230"/>
      <c r="AF357" s="230"/>
      <c r="AG357" s="230"/>
      <c r="AH357" s="230"/>
      <c r="AI357" s="231"/>
      <c r="AJ357" s="231"/>
      <c r="AK357" s="230"/>
      <c r="AL357" s="230"/>
      <c r="AM357" s="230"/>
      <c r="AN357" s="230"/>
    </row>
    <row r="358" spans="1:40" s="221" customFormat="1" hidden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0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 s="230"/>
      <c r="AC358" s="230"/>
      <c r="AD358" s="230"/>
      <c r="AE358" s="230"/>
      <c r="AF358" s="230"/>
      <c r="AG358" s="230"/>
      <c r="AH358" s="230"/>
      <c r="AI358" s="231"/>
      <c r="AJ358" s="231"/>
      <c r="AK358" s="230"/>
      <c r="AL358" s="230"/>
      <c r="AM358" s="230"/>
      <c r="AN358" s="230"/>
    </row>
    <row r="359" spans="1:40" s="221" customFormat="1" hidden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0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 s="230"/>
      <c r="AC359" s="230"/>
      <c r="AD359" s="230"/>
      <c r="AE359" s="230"/>
      <c r="AF359" s="230"/>
      <c r="AG359" s="230"/>
      <c r="AH359" s="230"/>
      <c r="AI359" s="231"/>
      <c r="AJ359" s="231"/>
      <c r="AK359" s="230"/>
      <c r="AL359" s="230"/>
      <c r="AM359" s="230"/>
      <c r="AN359" s="230"/>
    </row>
    <row r="360" spans="1:40" s="221" customFormat="1" hidden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0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 s="230"/>
      <c r="AC360" s="230"/>
      <c r="AD360" s="230"/>
      <c r="AE360" s="230"/>
      <c r="AF360" s="230"/>
      <c r="AG360" s="230"/>
      <c r="AH360" s="230"/>
      <c r="AI360" s="231"/>
      <c r="AJ360" s="231"/>
      <c r="AK360" s="230"/>
      <c r="AL360" s="230"/>
      <c r="AM360" s="230"/>
      <c r="AN360" s="230"/>
    </row>
    <row r="361" spans="1:40" s="221" customFormat="1" hidden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 s="230"/>
      <c r="AC361" s="230"/>
      <c r="AD361" s="230"/>
      <c r="AE361" s="230"/>
      <c r="AF361" s="230"/>
      <c r="AG361" s="230"/>
      <c r="AH361" s="230"/>
      <c r="AI361" s="231"/>
      <c r="AJ361" s="231"/>
      <c r="AK361" s="230"/>
      <c r="AL361" s="230"/>
      <c r="AM361" s="230"/>
      <c r="AN361" s="230"/>
    </row>
    <row r="362" spans="1:40" s="221" customFormat="1" hidden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0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 s="230"/>
      <c r="AC362" s="230"/>
      <c r="AD362" s="230"/>
      <c r="AE362" s="230"/>
      <c r="AF362" s="230"/>
      <c r="AG362" s="230"/>
      <c r="AH362" s="230"/>
      <c r="AI362" s="231"/>
      <c r="AJ362" s="231"/>
      <c r="AK362" s="230"/>
      <c r="AL362" s="230"/>
      <c r="AM362" s="230"/>
      <c r="AN362" s="230"/>
    </row>
    <row r="363" spans="1:40" s="221" customFormat="1" hidden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0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 s="230"/>
      <c r="AC363" s="230"/>
      <c r="AD363" s="230"/>
      <c r="AE363" s="230"/>
      <c r="AF363" s="230"/>
      <c r="AG363" s="230"/>
      <c r="AH363" s="230"/>
      <c r="AI363" s="231"/>
      <c r="AJ363" s="231"/>
      <c r="AK363" s="230"/>
      <c r="AL363" s="230"/>
      <c r="AM363" s="230"/>
      <c r="AN363" s="230"/>
    </row>
    <row r="364" spans="1:40" s="221" customFormat="1" hidden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0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 s="230"/>
      <c r="AC364" s="230"/>
      <c r="AD364" s="230"/>
      <c r="AE364" s="230"/>
      <c r="AF364" s="230"/>
      <c r="AG364" s="230"/>
      <c r="AH364" s="230"/>
      <c r="AI364" s="231"/>
      <c r="AJ364" s="231"/>
      <c r="AK364" s="230"/>
      <c r="AL364" s="230"/>
      <c r="AM364" s="230"/>
      <c r="AN364" s="230"/>
    </row>
    <row r="365" spans="1:40" s="221" customFormat="1" hidden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 s="230"/>
      <c r="AC365" s="230"/>
      <c r="AD365" s="230"/>
      <c r="AE365" s="230"/>
      <c r="AF365" s="230"/>
      <c r="AG365" s="230"/>
      <c r="AH365" s="230"/>
      <c r="AI365" s="231"/>
      <c r="AJ365" s="231"/>
      <c r="AK365" s="230"/>
      <c r="AL365" s="230"/>
      <c r="AM365" s="230"/>
      <c r="AN365" s="230"/>
    </row>
    <row r="366" spans="1:40" s="221" customFormat="1" hidden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0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 s="230"/>
      <c r="AC366" s="230"/>
      <c r="AD366" s="230"/>
      <c r="AE366" s="230"/>
      <c r="AF366" s="230"/>
      <c r="AG366" s="230"/>
      <c r="AH366" s="230"/>
      <c r="AI366" s="231"/>
      <c r="AJ366" s="231"/>
      <c r="AK366" s="230"/>
      <c r="AL366" s="230"/>
      <c r="AM366" s="230"/>
      <c r="AN366" s="230"/>
    </row>
    <row r="367" spans="1:40" s="221" customFormat="1" hidden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0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 s="230"/>
      <c r="AC367" s="230"/>
      <c r="AD367" s="230"/>
      <c r="AE367" s="230"/>
      <c r="AF367" s="230"/>
      <c r="AG367" s="230"/>
      <c r="AH367" s="230"/>
      <c r="AI367" s="231"/>
      <c r="AJ367" s="231"/>
      <c r="AK367" s="230"/>
      <c r="AL367" s="230"/>
      <c r="AM367" s="230"/>
      <c r="AN367" s="230"/>
    </row>
    <row r="368" spans="1:40" s="221" customFormat="1" hidden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0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 s="230"/>
      <c r="AC368" s="230"/>
      <c r="AD368" s="230"/>
      <c r="AE368" s="230"/>
      <c r="AF368" s="230"/>
      <c r="AG368" s="230"/>
      <c r="AH368" s="230"/>
      <c r="AI368" s="231"/>
      <c r="AJ368" s="231"/>
      <c r="AK368" s="230"/>
      <c r="AL368" s="230"/>
      <c r="AM368" s="230"/>
      <c r="AN368" s="230"/>
    </row>
    <row r="369" spans="1:40" s="221" customFormat="1" hidden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0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 s="230"/>
      <c r="AC369" s="230"/>
      <c r="AD369" s="230"/>
      <c r="AE369" s="230"/>
      <c r="AF369" s="230"/>
      <c r="AG369" s="230"/>
      <c r="AH369" s="230"/>
      <c r="AI369" s="231"/>
      <c r="AJ369" s="231"/>
      <c r="AK369" s="230"/>
      <c r="AL369" s="230"/>
      <c r="AM369" s="230"/>
      <c r="AN369" s="230"/>
    </row>
    <row r="370" spans="1:40" s="221" customFormat="1" hidden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0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 s="230"/>
      <c r="AC370" s="230"/>
      <c r="AD370" s="230"/>
      <c r="AE370" s="230"/>
      <c r="AF370" s="230"/>
      <c r="AG370" s="230"/>
      <c r="AH370" s="230"/>
      <c r="AI370" s="231"/>
      <c r="AJ370" s="231"/>
      <c r="AK370" s="230"/>
      <c r="AL370" s="230"/>
      <c r="AM370" s="230"/>
      <c r="AN370" s="230"/>
    </row>
    <row r="371" spans="1:40" s="221" customFormat="1" hidden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 s="230"/>
      <c r="AC371" s="230"/>
      <c r="AD371" s="230"/>
      <c r="AE371" s="230"/>
      <c r="AF371" s="230"/>
      <c r="AG371" s="230"/>
      <c r="AH371" s="230"/>
      <c r="AI371" s="231"/>
      <c r="AJ371" s="231"/>
      <c r="AK371" s="230"/>
      <c r="AL371" s="230"/>
      <c r="AM371" s="230"/>
      <c r="AN371" s="230"/>
    </row>
    <row r="372" spans="1:40" s="221" customFormat="1" hidden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0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 s="230"/>
      <c r="AC372" s="230"/>
      <c r="AD372" s="230"/>
      <c r="AE372" s="230"/>
      <c r="AF372" s="230"/>
      <c r="AG372" s="230"/>
      <c r="AH372" s="230"/>
      <c r="AI372" s="231"/>
      <c r="AJ372" s="231"/>
      <c r="AK372" s="230"/>
      <c r="AL372" s="230"/>
      <c r="AM372" s="230"/>
      <c r="AN372" s="230"/>
    </row>
    <row r="373" spans="1:40" s="221" customFormat="1" hidden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0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 s="230"/>
      <c r="AC373" s="230"/>
      <c r="AD373" s="230"/>
      <c r="AE373" s="230"/>
      <c r="AF373" s="230"/>
      <c r="AG373" s="230"/>
      <c r="AH373" s="230"/>
      <c r="AI373" s="231"/>
      <c r="AJ373" s="231"/>
      <c r="AK373" s="230"/>
      <c r="AL373" s="230"/>
      <c r="AM373" s="230"/>
      <c r="AN373" s="230"/>
    </row>
    <row r="374" spans="1:40" s="221" customFormat="1" hidden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0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 s="230"/>
      <c r="AC374" s="230"/>
      <c r="AD374" s="230"/>
      <c r="AE374" s="230"/>
      <c r="AF374" s="230"/>
      <c r="AG374" s="230"/>
      <c r="AH374" s="230"/>
      <c r="AI374" s="231"/>
      <c r="AJ374" s="231"/>
      <c r="AK374" s="230"/>
      <c r="AL374" s="230"/>
      <c r="AM374" s="230"/>
      <c r="AN374" s="230"/>
    </row>
    <row r="375" spans="1:40" s="221" customFormat="1" hidden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0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 s="230"/>
      <c r="AC375" s="230"/>
      <c r="AD375" s="230"/>
      <c r="AE375" s="230"/>
      <c r="AF375" s="230"/>
      <c r="AG375" s="230"/>
      <c r="AH375" s="230"/>
      <c r="AI375" s="231"/>
      <c r="AJ375" s="231"/>
      <c r="AK375" s="230"/>
      <c r="AL375" s="230"/>
      <c r="AM375" s="230"/>
      <c r="AN375" s="230"/>
    </row>
    <row r="376" spans="1:40" s="221" customFormat="1" hidden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 s="230"/>
      <c r="AC376" s="230"/>
      <c r="AD376" s="230"/>
      <c r="AE376" s="230"/>
      <c r="AF376" s="230"/>
      <c r="AG376" s="230"/>
      <c r="AH376" s="230"/>
      <c r="AI376" s="231"/>
      <c r="AJ376" s="231"/>
      <c r="AK376" s="230"/>
      <c r="AL376" s="230"/>
      <c r="AM376" s="230"/>
      <c r="AN376" s="230"/>
    </row>
    <row r="377" spans="1:40" s="221" customFormat="1" hidden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0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 s="230"/>
      <c r="AC377" s="230"/>
      <c r="AD377" s="230"/>
      <c r="AE377" s="230"/>
      <c r="AF377" s="230"/>
      <c r="AG377" s="230"/>
      <c r="AH377" s="230"/>
      <c r="AI377" s="231"/>
      <c r="AJ377" s="231"/>
      <c r="AK377" s="230"/>
      <c r="AL377" s="230"/>
      <c r="AM377" s="230"/>
      <c r="AN377" s="230"/>
    </row>
    <row r="378" spans="1:40" s="221" customFormat="1" hidden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0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 s="230"/>
      <c r="AC378" s="230"/>
      <c r="AD378" s="230"/>
      <c r="AE378" s="230"/>
      <c r="AF378" s="230"/>
      <c r="AG378" s="230"/>
      <c r="AH378" s="230"/>
      <c r="AI378" s="231"/>
      <c r="AJ378" s="231"/>
      <c r="AK378" s="230"/>
      <c r="AL378" s="230"/>
      <c r="AM378" s="230"/>
      <c r="AN378" s="230"/>
    </row>
    <row r="379" spans="1:40" s="221" customFormat="1" hidden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0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 s="230"/>
      <c r="AC379" s="230"/>
      <c r="AD379" s="230"/>
      <c r="AE379" s="230"/>
      <c r="AF379" s="230"/>
      <c r="AG379" s="230"/>
      <c r="AH379" s="230"/>
      <c r="AI379" s="231"/>
      <c r="AJ379" s="231"/>
      <c r="AK379" s="230"/>
      <c r="AL379" s="230"/>
      <c r="AM379" s="230"/>
      <c r="AN379" s="230"/>
    </row>
    <row r="380" spans="1:40" s="221" customFormat="1" hidden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0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 s="230"/>
      <c r="AC380" s="230"/>
      <c r="AD380" s="230"/>
      <c r="AE380" s="230"/>
      <c r="AF380" s="230"/>
      <c r="AG380" s="230"/>
      <c r="AH380" s="230"/>
      <c r="AI380" s="231"/>
      <c r="AJ380" s="231"/>
      <c r="AK380" s="230"/>
      <c r="AL380" s="230"/>
      <c r="AM380" s="230"/>
      <c r="AN380" s="230"/>
    </row>
    <row r="381" spans="1:40" s="221" customFormat="1" hidden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0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 s="230"/>
      <c r="AC381" s="230"/>
      <c r="AD381" s="230"/>
      <c r="AE381" s="230"/>
      <c r="AF381" s="230"/>
      <c r="AG381" s="230"/>
      <c r="AH381" s="230"/>
      <c r="AI381" s="231"/>
      <c r="AJ381" s="231"/>
      <c r="AK381" s="230"/>
      <c r="AL381" s="230"/>
      <c r="AM381" s="230"/>
      <c r="AN381" s="230"/>
    </row>
    <row r="382" spans="1:40" s="221" customFormat="1" hidden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0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 s="230"/>
      <c r="AC382" s="230"/>
      <c r="AD382" s="230"/>
      <c r="AE382" s="230"/>
      <c r="AF382" s="230"/>
      <c r="AG382" s="230"/>
      <c r="AH382" s="230"/>
      <c r="AI382" s="231"/>
      <c r="AJ382" s="231"/>
      <c r="AK382" s="230"/>
      <c r="AL382" s="230"/>
      <c r="AM382" s="230"/>
      <c r="AN382" s="230"/>
    </row>
    <row r="383" spans="1:40" s="221" customFormat="1" hidden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0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 s="230"/>
      <c r="AC383" s="230"/>
      <c r="AD383" s="230"/>
      <c r="AE383" s="230"/>
      <c r="AF383" s="230"/>
      <c r="AG383" s="230"/>
      <c r="AH383" s="230"/>
      <c r="AI383" s="231"/>
      <c r="AJ383" s="231"/>
      <c r="AK383" s="230"/>
      <c r="AL383" s="230"/>
      <c r="AM383" s="230"/>
      <c r="AN383" s="230"/>
    </row>
    <row r="384" spans="1:40" s="221" customFormat="1" hidden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0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 s="230"/>
      <c r="AC384" s="230"/>
      <c r="AD384" s="230"/>
      <c r="AE384" s="230"/>
      <c r="AF384" s="230"/>
      <c r="AG384" s="230"/>
      <c r="AH384" s="230"/>
      <c r="AI384" s="231"/>
      <c r="AJ384" s="231"/>
      <c r="AK384" s="230"/>
      <c r="AL384" s="230"/>
      <c r="AM384" s="230"/>
      <c r="AN384" s="230"/>
    </row>
    <row r="385" spans="1:40" s="221" customFormat="1" hidden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0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 s="230"/>
      <c r="AC385" s="230"/>
      <c r="AD385" s="230"/>
      <c r="AE385" s="230"/>
      <c r="AF385" s="230"/>
      <c r="AG385" s="230"/>
      <c r="AH385" s="230"/>
      <c r="AI385" s="231"/>
      <c r="AJ385" s="231"/>
      <c r="AK385" s="230"/>
      <c r="AL385" s="230"/>
      <c r="AM385" s="230"/>
      <c r="AN385" s="230"/>
    </row>
    <row r="386" spans="1:40" s="221" customFormat="1" hidden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0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 s="230"/>
      <c r="AC386" s="230"/>
      <c r="AD386" s="230"/>
      <c r="AE386" s="230"/>
      <c r="AF386" s="230"/>
      <c r="AG386" s="230"/>
      <c r="AH386" s="230"/>
      <c r="AI386" s="231"/>
      <c r="AJ386" s="231"/>
      <c r="AK386" s="230"/>
      <c r="AL386" s="230"/>
      <c r="AM386" s="230"/>
      <c r="AN386" s="230"/>
    </row>
    <row r="387" spans="1:40" s="221" customFormat="1" hidden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0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 s="230"/>
      <c r="AC387" s="230"/>
      <c r="AD387" s="230"/>
      <c r="AE387" s="230"/>
      <c r="AF387" s="230"/>
      <c r="AG387" s="230"/>
      <c r="AH387" s="230"/>
      <c r="AI387" s="231"/>
      <c r="AJ387" s="231"/>
      <c r="AK387" s="230"/>
      <c r="AL387" s="230"/>
      <c r="AM387" s="230"/>
      <c r="AN387" s="230"/>
    </row>
    <row r="388" spans="1:40" s="221" customFormat="1" hidden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  <c r="AD388" s="230"/>
      <c r="AE388" s="230"/>
      <c r="AF388" s="230"/>
      <c r="AG388" s="230"/>
      <c r="AH388" s="230"/>
      <c r="AI388" s="231"/>
      <c r="AJ388" s="231"/>
      <c r="AK388" s="230"/>
      <c r="AL388" s="230"/>
      <c r="AM388" s="230"/>
      <c r="AN388" s="230"/>
    </row>
    <row r="389" spans="1:40" s="221" customFormat="1" hidden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0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 s="230"/>
      <c r="AC389" s="230"/>
      <c r="AD389" s="230"/>
      <c r="AE389" s="230"/>
      <c r="AF389" s="230"/>
      <c r="AG389" s="230"/>
      <c r="AH389" s="230"/>
      <c r="AI389" s="231"/>
      <c r="AJ389" s="231"/>
      <c r="AK389" s="230"/>
      <c r="AL389" s="230"/>
      <c r="AM389" s="230"/>
      <c r="AN389" s="230"/>
    </row>
    <row r="390" spans="1:40" s="221" customFormat="1" hidden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  <c r="AD390" s="230"/>
      <c r="AE390" s="230"/>
      <c r="AF390" s="230"/>
      <c r="AG390" s="230"/>
      <c r="AH390" s="230"/>
      <c r="AI390" s="231"/>
      <c r="AJ390" s="231"/>
      <c r="AK390" s="230"/>
      <c r="AL390" s="230"/>
      <c r="AM390" s="230"/>
      <c r="AN390" s="230"/>
    </row>
    <row r="391" spans="1:40" s="221" customFormat="1" hidden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0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 s="230"/>
      <c r="AC391" s="230"/>
      <c r="AD391" s="230"/>
      <c r="AE391" s="230"/>
      <c r="AF391" s="230"/>
      <c r="AG391" s="230"/>
      <c r="AH391" s="230"/>
      <c r="AI391" s="231"/>
      <c r="AJ391" s="231"/>
      <c r="AK391" s="230"/>
      <c r="AL391" s="230"/>
      <c r="AM391" s="230"/>
      <c r="AN391" s="230"/>
    </row>
    <row r="392" spans="1:40" s="221" customFormat="1" hidden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0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 s="230"/>
      <c r="AC392" s="230"/>
      <c r="AD392" s="230"/>
      <c r="AE392" s="230"/>
      <c r="AF392" s="230"/>
      <c r="AG392" s="230"/>
      <c r="AH392" s="230"/>
      <c r="AI392" s="231"/>
      <c r="AJ392" s="231"/>
      <c r="AK392" s="230"/>
      <c r="AL392" s="230"/>
      <c r="AM392" s="230"/>
      <c r="AN392" s="230"/>
    </row>
    <row r="393" spans="1:40" s="221" customFormat="1" hidden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0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 s="230"/>
      <c r="AC393" s="230"/>
      <c r="AD393" s="230"/>
      <c r="AE393" s="230"/>
      <c r="AF393" s="230"/>
      <c r="AG393" s="230"/>
      <c r="AH393" s="230"/>
      <c r="AI393" s="231"/>
      <c r="AJ393" s="231"/>
      <c r="AK393" s="230"/>
      <c r="AL393" s="230"/>
      <c r="AM393" s="230"/>
      <c r="AN393" s="230"/>
    </row>
    <row r="394" spans="1:40" s="221" customFormat="1" hidden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0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 s="230"/>
      <c r="AC394" s="230"/>
      <c r="AD394" s="230"/>
      <c r="AE394" s="230"/>
      <c r="AF394" s="230"/>
      <c r="AG394" s="230"/>
      <c r="AH394" s="230"/>
      <c r="AI394" s="231"/>
      <c r="AJ394" s="231"/>
      <c r="AK394" s="230"/>
      <c r="AL394" s="230"/>
      <c r="AM394" s="230"/>
      <c r="AN394" s="230"/>
    </row>
    <row r="395" spans="1:40" s="221" customFormat="1" hidden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0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 s="230"/>
      <c r="AC395" s="230"/>
      <c r="AD395" s="230"/>
      <c r="AE395" s="230"/>
      <c r="AF395" s="230"/>
      <c r="AG395" s="230"/>
      <c r="AH395" s="230"/>
      <c r="AI395" s="231"/>
      <c r="AJ395" s="231"/>
      <c r="AK395" s="230"/>
      <c r="AL395" s="230"/>
      <c r="AM395" s="230"/>
      <c r="AN395" s="230"/>
    </row>
    <row r="396" spans="1:40" s="221" customFormat="1" hidden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  <c r="AD396" s="230"/>
      <c r="AE396" s="230"/>
      <c r="AF396" s="230"/>
      <c r="AG396" s="230"/>
      <c r="AH396" s="230"/>
      <c r="AI396" s="231"/>
      <c r="AJ396" s="231"/>
      <c r="AK396" s="230"/>
      <c r="AL396" s="230"/>
      <c r="AM396" s="230"/>
      <c r="AN396" s="230"/>
    </row>
    <row r="397" spans="1:40" s="221" customFormat="1" hidden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0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 s="230"/>
      <c r="AC397" s="230"/>
      <c r="AD397" s="230"/>
      <c r="AE397" s="230"/>
      <c r="AF397" s="230"/>
      <c r="AG397" s="230"/>
      <c r="AH397" s="230"/>
      <c r="AI397" s="231"/>
      <c r="AJ397" s="231"/>
      <c r="AK397" s="230"/>
      <c r="AL397" s="230"/>
      <c r="AM397" s="230"/>
      <c r="AN397" s="230"/>
    </row>
    <row r="398" spans="1:40" s="221" customFormat="1" hidden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0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 s="230"/>
      <c r="AC398" s="230"/>
      <c r="AD398" s="230"/>
      <c r="AE398" s="230"/>
      <c r="AF398" s="230"/>
      <c r="AG398" s="230"/>
      <c r="AH398" s="230"/>
      <c r="AI398" s="231"/>
      <c r="AJ398" s="231"/>
      <c r="AK398" s="230"/>
      <c r="AL398" s="230"/>
      <c r="AM398" s="230"/>
      <c r="AN398" s="230"/>
    </row>
    <row r="399" spans="1:40" s="221" customFormat="1" hidden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0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 s="230"/>
      <c r="AC399" s="230"/>
      <c r="AD399" s="230"/>
      <c r="AE399" s="230"/>
      <c r="AF399" s="230"/>
      <c r="AG399" s="230"/>
      <c r="AH399" s="230"/>
      <c r="AI399" s="231"/>
      <c r="AJ399" s="231"/>
      <c r="AK399" s="230"/>
      <c r="AL399" s="230"/>
      <c r="AM399" s="230"/>
      <c r="AN399" s="230"/>
    </row>
    <row r="400" spans="1:40" s="221" customFormat="1" hidden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0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 s="230"/>
      <c r="AC400" s="230"/>
      <c r="AD400" s="230"/>
      <c r="AE400" s="230"/>
      <c r="AF400" s="230"/>
      <c r="AG400" s="230"/>
      <c r="AH400" s="230"/>
      <c r="AI400" s="231"/>
      <c r="AJ400" s="231"/>
      <c r="AK400" s="230"/>
      <c r="AL400" s="230"/>
      <c r="AM400" s="230"/>
      <c r="AN400" s="230"/>
    </row>
    <row r="401" spans="1:40" s="221" customFormat="1" hidden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0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 s="230"/>
      <c r="AC401" s="230"/>
      <c r="AD401" s="230"/>
      <c r="AE401" s="230"/>
      <c r="AF401" s="230"/>
      <c r="AG401" s="230"/>
      <c r="AH401" s="230"/>
      <c r="AI401" s="231"/>
      <c r="AJ401" s="231"/>
      <c r="AK401" s="230"/>
      <c r="AL401" s="230"/>
      <c r="AM401" s="230"/>
      <c r="AN401" s="230"/>
    </row>
    <row r="402" spans="1:40" s="221" customFormat="1" hidden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0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 s="230"/>
      <c r="AC402" s="230"/>
      <c r="AD402" s="230"/>
      <c r="AE402" s="230"/>
      <c r="AF402" s="230"/>
      <c r="AG402" s="230"/>
      <c r="AH402" s="230"/>
      <c r="AI402" s="231"/>
      <c r="AJ402" s="231"/>
      <c r="AK402" s="230"/>
      <c r="AL402" s="230"/>
      <c r="AM402" s="230"/>
      <c r="AN402" s="230"/>
    </row>
    <row r="403" spans="1:40" s="221" customFormat="1" hidden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0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 s="230"/>
      <c r="AC403" s="230"/>
      <c r="AD403" s="230"/>
      <c r="AE403" s="230"/>
      <c r="AF403" s="230"/>
      <c r="AG403" s="230"/>
      <c r="AH403" s="230"/>
      <c r="AI403" s="231"/>
      <c r="AJ403" s="231"/>
      <c r="AK403" s="230"/>
      <c r="AL403" s="230"/>
      <c r="AM403" s="230"/>
      <c r="AN403" s="230"/>
    </row>
    <row r="404" spans="1:40" s="221" customFormat="1" hidden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0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 s="230"/>
      <c r="AC404" s="230"/>
      <c r="AD404" s="230"/>
      <c r="AE404" s="230"/>
      <c r="AF404" s="230"/>
      <c r="AG404" s="230"/>
      <c r="AH404" s="230"/>
      <c r="AI404" s="231"/>
      <c r="AJ404" s="231"/>
      <c r="AK404" s="230"/>
      <c r="AL404" s="230"/>
      <c r="AM404" s="230"/>
      <c r="AN404" s="230"/>
    </row>
    <row r="405" spans="1:40" s="221" customFormat="1" hidden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0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 s="230"/>
      <c r="AC405" s="230"/>
      <c r="AD405" s="230"/>
      <c r="AE405" s="230"/>
      <c r="AF405" s="230"/>
      <c r="AG405" s="230"/>
      <c r="AH405" s="230"/>
      <c r="AI405" s="231"/>
      <c r="AJ405" s="231"/>
      <c r="AK405" s="230"/>
      <c r="AL405" s="230"/>
      <c r="AM405" s="230"/>
      <c r="AN405" s="230"/>
    </row>
    <row r="406" spans="1:40" s="221" customFormat="1" hidden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0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 s="230"/>
      <c r="AC406" s="230"/>
      <c r="AD406" s="230"/>
      <c r="AE406" s="230"/>
      <c r="AF406" s="230"/>
      <c r="AG406" s="230"/>
      <c r="AH406" s="230"/>
      <c r="AI406" s="231"/>
      <c r="AJ406" s="231"/>
      <c r="AK406" s="230"/>
      <c r="AL406" s="230"/>
      <c r="AM406" s="230"/>
      <c r="AN406" s="230"/>
    </row>
    <row r="407" spans="1:40" s="221" customFormat="1" hidden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0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 s="230"/>
      <c r="AC407" s="230"/>
      <c r="AD407" s="230"/>
      <c r="AE407" s="230"/>
      <c r="AF407" s="230"/>
      <c r="AG407" s="230"/>
      <c r="AH407" s="230"/>
      <c r="AI407" s="231"/>
      <c r="AJ407" s="231"/>
      <c r="AK407" s="230"/>
      <c r="AL407" s="230"/>
      <c r="AM407" s="230"/>
      <c r="AN407" s="230"/>
    </row>
    <row r="408" spans="1:40" s="221" customFormat="1" hidden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0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 s="230"/>
      <c r="AC408" s="230"/>
      <c r="AD408" s="230"/>
      <c r="AE408" s="230"/>
      <c r="AF408" s="230"/>
      <c r="AG408" s="230"/>
      <c r="AH408" s="230"/>
      <c r="AI408" s="231"/>
      <c r="AJ408" s="231"/>
      <c r="AK408" s="230"/>
      <c r="AL408" s="230"/>
      <c r="AM408" s="230"/>
      <c r="AN408" s="230"/>
    </row>
    <row r="409" spans="1:40" s="221" customFormat="1" hidden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0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 s="230"/>
      <c r="AC409" s="230"/>
      <c r="AD409" s="230"/>
      <c r="AE409" s="230"/>
      <c r="AF409" s="230"/>
      <c r="AG409" s="230"/>
      <c r="AH409" s="230"/>
      <c r="AI409" s="231"/>
      <c r="AJ409" s="231"/>
      <c r="AK409" s="230"/>
      <c r="AL409" s="230"/>
      <c r="AM409" s="230"/>
      <c r="AN409" s="230"/>
    </row>
    <row r="410" spans="1:40" s="221" customFormat="1" hidden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0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 s="230"/>
      <c r="AC410" s="230"/>
      <c r="AD410" s="230"/>
      <c r="AE410" s="230"/>
      <c r="AF410" s="230"/>
      <c r="AG410" s="230"/>
      <c r="AH410" s="230"/>
      <c r="AI410" s="231"/>
      <c r="AJ410" s="231"/>
      <c r="AK410" s="230"/>
      <c r="AL410" s="230"/>
      <c r="AM410" s="230"/>
      <c r="AN410" s="230"/>
    </row>
    <row r="411" spans="1:40" s="221" customFormat="1" hidden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0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 s="230"/>
      <c r="AC411" s="230"/>
      <c r="AD411" s="230"/>
      <c r="AE411" s="230"/>
      <c r="AF411" s="230"/>
      <c r="AG411" s="230"/>
      <c r="AH411" s="230"/>
      <c r="AI411" s="231"/>
      <c r="AJ411" s="231"/>
      <c r="AK411" s="230"/>
      <c r="AL411" s="230"/>
      <c r="AM411" s="230"/>
      <c r="AN411" s="230"/>
    </row>
    <row r="412" spans="1:40" s="221" customFormat="1" hidden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0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 s="230"/>
      <c r="AC412" s="230"/>
      <c r="AD412" s="230"/>
      <c r="AE412" s="230"/>
      <c r="AF412" s="230"/>
      <c r="AG412" s="230"/>
      <c r="AH412" s="230"/>
      <c r="AI412" s="231"/>
      <c r="AJ412" s="231"/>
      <c r="AK412" s="230"/>
      <c r="AL412" s="230"/>
      <c r="AM412" s="230"/>
      <c r="AN412" s="230"/>
    </row>
    <row r="413" spans="1:40" s="221" customFormat="1" hidden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0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 s="230"/>
      <c r="AC413" s="230"/>
      <c r="AD413" s="230"/>
      <c r="AE413" s="230"/>
      <c r="AF413" s="230"/>
      <c r="AG413" s="230"/>
      <c r="AH413" s="230"/>
      <c r="AI413" s="231"/>
      <c r="AJ413" s="231"/>
      <c r="AK413" s="230"/>
      <c r="AL413" s="230"/>
      <c r="AM413" s="230"/>
      <c r="AN413" s="230"/>
    </row>
    <row r="414" spans="1:40" s="221" customFormat="1" hidden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0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 s="230"/>
      <c r="AC414" s="230"/>
      <c r="AD414" s="230"/>
      <c r="AE414" s="230"/>
      <c r="AF414" s="230"/>
      <c r="AG414" s="230"/>
      <c r="AH414" s="230"/>
      <c r="AI414" s="231"/>
      <c r="AJ414" s="231"/>
      <c r="AK414" s="230"/>
      <c r="AL414" s="230"/>
      <c r="AM414" s="230"/>
      <c r="AN414" s="230"/>
    </row>
    <row r="415" spans="1:40" s="221" customFormat="1" hidden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0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 s="230"/>
      <c r="AC415" s="230"/>
      <c r="AD415" s="230"/>
      <c r="AE415" s="230"/>
      <c r="AF415" s="230"/>
      <c r="AG415" s="230"/>
      <c r="AH415" s="230"/>
      <c r="AI415" s="231"/>
      <c r="AJ415" s="231"/>
      <c r="AK415" s="230"/>
      <c r="AL415" s="230"/>
      <c r="AM415" s="230"/>
      <c r="AN415" s="230"/>
    </row>
    <row r="416" spans="1:40" s="221" customFormat="1" hidden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0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 s="230"/>
      <c r="AC416" s="230"/>
      <c r="AD416" s="230"/>
      <c r="AE416" s="230"/>
      <c r="AF416" s="230"/>
      <c r="AG416" s="230"/>
      <c r="AH416" s="230"/>
      <c r="AI416" s="231"/>
      <c r="AJ416" s="231"/>
      <c r="AK416" s="230"/>
      <c r="AL416" s="230"/>
      <c r="AM416" s="230"/>
      <c r="AN416" s="230"/>
    </row>
    <row r="417" spans="1:40" s="221" customFormat="1" hidden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0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 s="230"/>
      <c r="AC417" s="230"/>
      <c r="AD417" s="230"/>
      <c r="AE417" s="230"/>
      <c r="AF417" s="230"/>
      <c r="AG417" s="230"/>
      <c r="AH417" s="230"/>
      <c r="AI417" s="231"/>
      <c r="AJ417" s="231"/>
      <c r="AK417" s="230"/>
      <c r="AL417" s="230"/>
      <c r="AM417" s="230"/>
      <c r="AN417" s="230"/>
    </row>
    <row r="418" spans="1:40" s="221" customFormat="1" hidden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0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 s="230"/>
      <c r="AC418" s="230"/>
      <c r="AD418" s="230"/>
      <c r="AE418" s="230"/>
      <c r="AF418" s="230"/>
      <c r="AG418" s="230"/>
      <c r="AH418" s="230"/>
      <c r="AI418" s="231"/>
      <c r="AJ418" s="231"/>
      <c r="AK418" s="230"/>
      <c r="AL418" s="230"/>
      <c r="AM418" s="230"/>
      <c r="AN418" s="230"/>
    </row>
    <row r="419" spans="1:40" s="221" customFormat="1" hidden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0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 s="230"/>
      <c r="AC419" s="230"/>
      <c r="AD419" s="230"/>
      <c r="AE419" s="230"/>
      <c r="AF419" s="230"/>
      <c r="AG419" s="230"/>
      <c r="AH419" s="230"/>
      <c r="AI419" s="231"/>
      <c r="AJ419" s="231"/>
      <c r="AK419" s="230"/>
      <c r="AL419" s="230"/>
      <c r="AM419" s="230"/>
      <c r="AN419" s="230"/>
    </row>
    <row r="420" spans="1:40" s="221" customFormat="1" hidden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0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 s="230"/>
      <c r="AC420" s="230"/>
      <c r="AD420" s="230"/>
      <c r="AE420" s="230"/>
      <c r="AF420" s="230"/>
      <c r="AG420" s="230"/>
      <c r="AH420" s="230"/>
      <c r="AI420" s="231"/>
      <c r="AJ420" s="231"/>
      <c r="AK420" s="230"/>
      <c r="AL420" s="230"/>
      <c r="AM420" s="230"/>
      <c r="AN420" s="230"/>
    </row>
    <row r="421" spans="1:40" s="221" customFormat="1" hidden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0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 s="230"/>
      <c r="AC421" s="230"/>
      <c r="AD421" s="230"/>
      <c r="AE421" s="230"/>
      <c r="AF421" s="230"/>
      <c r="AG421" s="230"/>
      <c r="AH421" s="230"/>
      <c r="AI421" s="231"/>
      <c r="AJ421" s="231"/>
      <c r="AK421" s="230"/>
      <c r="AL421" s="230"/>
      <c r="AM421" s="230"/>
      <c r="AN421" s="230"/>
    </row>
    <row r="422" spans="1:40" s="221" customFormat="1" hidden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0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 s="230"/>
      <c r="AC422" s="230"/>
      <c r="AD422" s="230"/>
      <c r="AE422" s="230"/>
      <c r="AF422" s="230"/>
      <c r="AG422" s="230"/>
      <c r="AH422" s="230"/>
      <c r="AI422" s="231"/>
      <c r="AJ422" s="231"/>
      <c r="AK422" s="230"/>
      <c r="AL422" s="230"/>
      <c r="AM422" s="230"/>
      <c r="AN422" s="230"/>
    </row>
    <row r="423" spans="1:40" s="221" customFormat="1" hidden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0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 s="230"/>
      <c r="AC423" s="230"/>
      <c r="AD423" s="230"/>
      <c r="AE423" s="230"/>
      <c r="AF423" s="230"/>
      <c r="AG423" s="230"/>
      <c r="AH423" s="230"/>
      <c r="AI423" s="231"/>
      <c r="AJ423" s="231"/>
      <c r="AK423" s="230"/>
      <c r="AL423" s="230"/>
      <c r="AM423" s="230"/>
      <c r="AN423" s="230"/>
    </row>
    <row r="424" spans="1:40" s="221" customFormat="1" hidden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0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 s="230"/>
      <c r="AC424" s="230"/>
      <c r="AD424" s="230"/>
      <c r="AE424" s="230"/>
      <c r="AF424" s="230"/>
      <c r="AG424" s="230"/>
      <c r="AH424" s="230"/>
      <c r="AI424" s="231"/>
      <c r="AJ424" s="231"/>
      <c r="AK424" s="230"/>
      <c r="AL424" s="230"/>
      <c r="AM424" s="230"/>
      <c r="AN424" s="230"/>
    </row>
    <row r="425" spans="1:40" s="221" customFormat="1" hidden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0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 s="230"/>
      <c r="AC425" s="230"/>
      <c r="AD425" s="230"/>
      <c r="AE425" s="230"/>
      <c r="AF425" s="230"/>
      <c r="AG425" s="230"/>
      <c r="AH425" s="230"/>
      <c r="AI425" s="231"/>
      <c r="AJ425" s="231"/>
      <c r="AK425" s="230"/>
      <c r="AL425" s="230"/>
      <c r="AM425" s="230"/>
      <c r="AN425" s="230"/>
    </row>
    <row r="426" spans="1:40" s="221" customFormat="1" hidden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0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 s="230"/>
      <c r="AC426" s="230"/>
      <c r="AD426" s="230"/>
      <c r="AE426" s="230"/>
      <c r="AF426" s="230"/>
      <c r="AG426" s="230"/>
      <c r="AH426" s="230"/>
      <c r="AI426" s="231"/>
      <c r="AJ426" s="231"/>
      <c r="AK426" s="230"/>
      <c r="AL426" s="230"/>
      <c r="AM426" s="230"/>
      <c r="AN426" s="230"/>
    </row>
    <row r="427" spans="1:40" s="221" customFormat="1" hidden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0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 s="230"/>
      <c r="AC427" s="230"/>
      <c r="AD427" s="230"/>
      <c r="AE427" s="230"/>
      <c r="AF427" s="230"/>
      <c r="AG427" s="230"/>
      <c r="AH427" s="230"/>
      <c r="AI427" s="231"/>
      <c r="AJ427" s="231"/>
      <c r="AK427" s="230"/>
      <c r="AL427" s="230"/>
      <c r="AM427" s="230"/>
      <c r="AN427" s="230"/>
    </row>
    <row r="428" spans="1:40" s="221" customFormat="1" hidden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0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 s="230"/>
      <c r="AC428" s="230"/>
      <c r="AD428" s="230"/>
      <c r="AE428" s="230"/>
      <c r="AF428" s="230"/>
      <c r="AG428" s="230"/>
      <c r="AH428" s="230"/>
      <c r="AI428" s="231"/>
      <c r="AJ428" s="231"/>
      <c r="AK428" s="230"/>
      <c r="AL428" s="230"/>
      <c r="AM428" s="230"/>
      <c r="AN428" s="230"/>
    </row>
    <row r="429" spans="1:40" s="221" customFormat="1" hidden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0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 s="230"/>
      <c r="AC429" s="230"/>
      <c r="AD429" s="230"/>
      <c r="AE429" s="230"/>
      <c r="AF429" s="230"/>
      <c r="AG429" s="230"/>
      <c r="AH429" s="230"/>
      <c r="AI429" s="231"/>
      <c r="AJ429" s="231"/>
      <c r="AK429" s="230"/>
      <c r="AL429" s="230"/>
      <c r="AM429" s="230"/>
      <c r="AN429" s="230"/>
    </row>
    <row r="430" spans="1:40" s="221" customFormat="1" hidden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0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 s="230"/>
      <c r="AC430" s="230"/>
      <c r="AD430" s="230"/>
      <c r="AE430" s="230"/>
      <c r="AF430" s="230"/>
      <c r="AG430" s="230"/>
      <c r="AH430" s="230"/>
      <c r="AI430" s="231"/>
      <c r="AJ430" s="231"/>
      <c r="AK430" s="230"/>
      <c r="AL430" s="230"/>
      <c r="AM430" s="230"/>
      <c r="AN430" s="230"/>
    </row>
    <row r="431" spans="1:40" s="221" customFormat="1" hidden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0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 s="230"/>
      <c r="AC431" s="230"/>
      <c r="AD431" s="230"/>
      <c r="AE431" s="230"/>
      <c r="AF431" s="230"/>
      <c r="AG431" s="230"/>
      <c r="AH431" s="230"/>
      <c r="AI431" s="231"/>
      <c r="AJ431" s="231"/>
      <c r="AK431" s="230"/>
      <c r="AL431" s="230"/>
      <c r="AM431" s="230"/>
      <c r="AN431" s="230"/>
    </row>
    <row r="432" spans="1:40" s="221" customFormat="1" hidden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0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 s="230"/>
      <c r="AC432" s="230"/>
      <c r="AD432" s="230"/>
      <c r="AE432" s="230"/>
      <c r="AF432" s="230"/>
      <c r="AG432" s="230"/>
      <c r="AH432" s="230"/>
      <c r="AI432" s="231"/>
      <c r="AJ432" s="231"/>
      <c r="AK432" s="230"/>
      <c r="AL432" s="230"/>
      <c r="AM432" s="230"/>
      <c r="AN432" s="230"/>
    </row>
    <row r="433" spans="1:40" s="221" customFormat="1" hidden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0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 s="230"/>
      <c r="AC433" s="230"/>
      <c r="AD433" s="230"/>
      <c r="AE433" s="230"/>
      <c r="AF433" s="230"/>
      <c r="AG433" s="230"/>
      <c r="AH433" s="230"/>
      <c r="AI433" s="231"/>
      <c r="AJ433" s="231"/>
      <c r="AK433" s="230"/>
      <c r="AL433" s="230"/>
      <c r="AM433" s="230"/>
      <c r="AN433" s="230"/>
    </row>
    <row r="434" spans="1:40" s="221" customFormat="1" hidden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0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 s="230"/>
      <c r="AC434" s="230"/>
      <c r="AD434" s="230"/>
      <c r="AE434" s="230"/>
      <c r="AF434" s="230"/>
      <c r="AG434" s="230"/>
      <c r="AH434" s="230"/>
      <c r="AI434" s="231"/>
      <c r="AJ434" s="231"/>
      <c r="AK434" s="230"/>
      <c r="AL434" s="230"/>
      <c r="AM434" s="230"/>
      <c r="AN434" s="230"/>
    </row>
    <row r="435" spans="1:40" s="221" customFormat="1" hidden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0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 s="230"/>
      <c r="AC435" s="230"/>
      <c r="AD435" s="230"/>
      <c r="AE435" s="230"/>
      <c r="AF435" s="230"/>
      <c r="AG435" s="230"/>
      <c r="AH435" s="230"/>
      <c r="AI435" s="231"/>
      <c r="AJ435" s="231"/>
      <c r="AK435" s="230"/>
      <c r="AL435" s="230"/>
      <c r="AM435" s="230"/>
      <c r="AN435" s="230"/>
    </row>
    <row r="436" spans="1:40" s="221" customFormat="1" hidden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0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 s="230"/>
      <c r="AC436" s="230"/>
      <c r="AD436" s="230"/>
      <c r="AE436" s="230"/>
      <c r="AF436" s="230"/>
      <c r="AG436" s="230"/>
      <c r="AH436" s="230"/>
      <c r="AI436" s="231"/>
      <c r="AJ436" s="231"/>
      <c r="AK436" s="230"/>
      <c r="AL436" s="230"/>
      <c r="AM436" s="230"/>
      <c r="AN436" s="230"/>
    </row>
    <row r="437" spans="1:40" s="221" customFormat="1" hidden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0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 s="230"/>
      <c r="AC437" s="230"/>
      <c r="AD437" s="230"/>
      <c r="AE437" s="230"/>
      <c r="AF437" s="230"/>
      <c r="AG437" s="230"/>
      <c r="AH437" s="230"/>
      <c r="AI437" s="231"/>
      <c r="AJ437" s="231"/>
      <c r="AK437" s="230"/>
      <c r="AL437" s="230"/>
      <c r="AM437" s="230"/>
      <c r="AN437" s="230"/>
    </row>
    <row r="438" spans="1:40" s="221" customFormat="1" hidden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0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 s="230"/>
      <c r="AC438" s="230"/>
      <c r="AD438" s="230"/>
      <c r="AE438" s="230"/>
      <c r="AF438" s="230"/>
      <c r="AG438" s="230"/>
      <c r="AH438" s="230"/>
      <c r="AI438" s="231"/>
      <c r="AJ438" s="231"/>
      <c r="AK438" s="230"/>
      <c r="AL438" s="230"/>
      <c r="AM438" s="230"/>
      <c r="AN438" s="230"/>
    </row>
    <row r="439" spans="1:40" s="221" customFormat="1" hidden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0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 s="230"/>
      <c r="AC439" s="230"/>
      <c r="AD439" s="230"/>
      <c r="AE439" s="230"/>
      <c r="AF439" s="230"/>
      <c r="AG439" s="230"/>
      <c r="AH439" s="230"/>
      <c r="AI439" s="231"/>
      <c r="AJ439" s="231"/>
      <c r="AK439" s="230"/>
      <c r="AL439" s="230"/>
      <c r="AM439" s="230"/>
      <c r="AN439" s="230"/>
    </row>
    <row r="440" spans="1:40" s="221" customFormat="1" hidden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0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 s="230"/>
      <c r="AC440" s="230"/>
      <c r="AD440" s="230"/>
      <c r="AE440" s="230"/>
      <c r="AF440" s="230"/>
      <c r="AG440" s="230"/>
      <c r="AH440" s="230"/>
      <c r="AI440" s="231"/>
      <c r="AJ440" s="231"/>
      <c r="AK440" s="230"/>
      <c r="AL440" s="230"/>
      <c r="AM440" s="230"/>
      <c r="AN440" s="230"/>
    </row>
    <row r="441" spans="1:40" s="221" customFormat="1" hidden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0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 s="230"/>
      <c r="AC441" s="230"/>
      <c r="AD441" s="230"/>
      <c r="AE441" s="230"/>
      <c r="AF441" s="230"/>
      <c r="AG441" s="230"/>
      <c r="AH441" s="230"/>
      <c r="AI441" s="231"/>
      <c r="AJ441" s="231"/>
      <c r="AK441" s="230"/>
      <c r="AL441" s="230"/>
      <c r="AM441" s="230"/>
      <c r="AN441" s="230"/>
    </row>
    <row r="442" spans="1:40" s="221" customFormat="1" hidden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0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 s="230"/>
      <c r="AC442" s="230"/>
      <c r="AD442" s="230"/>
      <c r="AE442" s="230"/>
      <c r="AF442" s="230"/>
      <c r="AG442" s="230"/>
      <c r="AH442" s="230"/>
      <c r="AI442" s="231"/>
      <c r="AJ442" s="231"/>
      <c r="AK442" s="230"/>
      <c r="AL442" s="230"/>
      <c r="AM442" s="230"/>
      <c r="AN442" s="230"/>
    </row>
    <row r="443" spans="1:40" s="221" customFormat="1" hidden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 s="230"/>
      <c r="AC443" s="230"/>
      <c r="AD443" s="230"/>
      <c r="AE443" s="230"/>
      <c r="AF443" s="230"/>
      <c r="AG443" s="230"/>
      <c r="AH443" s="230"/>
      <c r="AI443" s="231"/>
      <c r="AJ443" s="231"/>
      <c r="AK443" s="230"/>
      <c r="AL443" s="230"/>
      <c r="AM443" s="230"/>
      <c r="AN443" s="230"/>
    </row>
    <row r="444" spans="1:40" s="221" customFormat="1" hidden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0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 s="230"/>
      <c r="AC444" s="230"/>
      <c r="AD444" s="230"/>
      <c r="AE444" s="230"/>
      <c r="AF444" s="230"/>
      <c r="AG444" s="230"/>
      <c r="AH444" s="230"/>
      <c r="AI444" s="231"/>
      <c r="AJ444" s="231"/>
      <c r="AK444" s="230"/>
      <c r="AL444" s="230"/>
      <c r="AM444" s="230"/>
      <c r="AN444" s="230"/>
    </row>
    <row r="445" spans="1:40" s="221" customFormat="1" hidden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0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 s="230"/>
      <c r="AC445" s="230"/>
      <c r="AD445" s="230"/>
      <c r="AE445" s="230"/>
      <c r="AF445" s="230"/>
      <c r="AG445" s="230"/>
      <c r="AH445" s="230"/>
      <c r="AI445" s="231"/>
      <c r="AJ445" s="231"/>
      <c r="AK445" s="230"/>
      <c r="AL445" s="230"/>
      <c r="AM445" s="230"/>
      <c r="AN445" s="230"/>
    </row>
    <row r="446" spans="1:40" s="221" customFormat="1" hidden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0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 s="230"/>
      <c r="AC446" s="230"/>
      <c r="AD446" s="230"/>
      <c r="AE446" s="230"/>
      <c r="AF446" s="230"/>
      <c r="AG446" s="230"/>
      <c r="AH446" s="230"/>
      <c r="AI446" s="231"/>
      <c r="AJ446" s="231"/>
      <c r="AK446" s="230"/>
      <c r="AL446" s="230"/>
      <c r="AM446" s="230"/>
      <c r="AN446" s="230"/>
    </row>
    <row r="447" spans="1:40" s="221" customFormat="1" hidden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0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 s="230"/>
      <c r="AC447" s="230"/>
      <c r="AD447" s="230"/>
      <c r="AE447" s="230"/>
      <c r="AF447" s="230"/>
      <c r="AG447" s="230"/>
      <c r="AH447" s="230"/>
      <c r="AI447" s="231"/>
      <c r="AJ447" s="231"/>
      <c r="AK447" s="230"/>
      <c r="AL447" s="230"/>
      <c r="AM447" s="230"/>
      <c r="AN447" s="230"/>
    </row>
    <row r="448" spans="1:40" s="221" customFormat="1" hidden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0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 s="230"/>
      <c r="AC448" s="230"/>
      <c r="AD448" s="230"/>
      <c r="AE448" s="230"/>
      <c r="AF448" s="230"/>
      <c r="AG448" s="230"/>
      <c r="AH448" s="230"/>
      <c r="AI448" s="231"/>
      <c r="AJ448" s="231"/>
      <c r="AK448" s="230"/>
      <c r="AL448" s="230"/>
      <c r="AM448" s="230"/>
      <c r="AN448" s="230"/>
    </row>
    <row r="449" spans="1:40" s="221" customFormat="1" hidden="1" x14ac:dyDescent="0.2">
      <c r="A449" s="230"/>
      <c r="B449" s="230"/>
      <c r="C449" s="230"/>
      <c r="D449" s="230"/>
      <c r="E449" s="230"/>
      <c r="F449" s="230"/>
      <c r="G449" s="230"/>
      <c r="H449" s="230"/>
      <c r="I449" s="230"/>
      <c r="J449" s="230"/>
      <c r="K449" s="230"/>
      <c r="L449" s="230"/>
      <c r="M449" s="230"/>
      <c r="N449" s="230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 s="230"/>
      <c r="AC449" s="230"/>
      <c r="AD449" s="230"/>
      <c r="AE449" s="230"/>
      <c r="AF449" s="230"/>
      <c r="AG449" s="230"/>
      <c r="AH449" s="230"/>
      <c r="AI449" s="231"/>
      <c r="AJ449" s="231"/>
      <c r="AK449" s="230"/>
      <c r="AL449" s="230"/>
      <c r="AM449" s="230"/>
      <c r="AN449" s="230"/>
    </row>
    <row r="450" spans="1:40" s="221" customFormat="1" hidden="1" x14ac:dyDescent="0.2">
      <c r="A450" s="230"/>
      <c r="B450" s="230"/>
      <c r="C450" s="230"/>
      <c r="D450" s="230"/>
      <c r="E450" s="230"/>
      <c r="F450" s="230"/>
      <c r="G450" s="230"/>
      <c r="H450" s="230"/>
      <c r="I450" s="230"/>
      <c r="J450" s="230"/>
      <c r="K450" s="230"/>
      <c r="L450" s="230"/>
      <c r="M450" s="230"/>
      <c r="N450" s="230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 s="230"/>
      <c r="AC450" s="230"/>
      <c r="AD450" s="230"/>
      <c r="AE450" s="230"/>
      <c r="AF450" s="230"/>
      <c r="AG450" s="230"/>
      <c r="AH450" s="230"/>
      <c r="AI450" s="231"/>
      <c r="AJ450" s="231"/>
      <c r="AK450" s="230"/>
      <c r="AL450" s="230"/>
      <c r="AM450" s="230"/>
      <c r="AN450" s="230"/>
    </row>
    <row r="451" spans="1:40" s="221" customFormat="1" hidden="1" x14ac:dyDescent="0.2">
      <c r="A451" s="230"/>
      <c r="B451" s="230"/>
      <c r="C451" s="230"/>
      <c r="D451" s="230"/>
      <c r="E451" s="230"/>
      <c r="F451" s="230"/>
      <c r="G451" s="230"/>
      <c r="H451" s="230"/>
      <c r="I451" s="230"/>
      <c r="J451" s="230"/>
      <c r="K451" s="230"/>
      <c r="L451" s="230"/>
      <c r="M451" s="230"/>
      <c r="N451" s="230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 s="230"/>
      <c r="AC451" s="230"/>
      <c r="AD451" s="230"/>
      <c r="AE451" s="230"/>
      <c r="AF451" s="230"/>
      <c r="AG451" s="230"/>
      <c r="AH451" s="230"/>
      <c r="AI451" s="231"/>
      <c r="AJ451" s="231"/>
      <c r="AK451" s="230"/>
      <c r="AL451" s="230"/>
      <c r="AM451" s="230"/>
      <c r="AN451" s="230"/>
    </row>
    <row r="452" spans="1:40" s="221" customFormat="1" hidden="1" x14ac:dyDescent="0.2">
      <c r="A452" s="230"/>
      <c r="B452" s="230"/>
      <c r="C452" s="230"/>
      <c r="D452" s="230"/>
      <c r="E452" s="230"/>
      <c r="F452" s="230"/>
      <c r="G452" s="230"/>
      <c r="H452" s="230"/>
      <c r="I452" s="230"/>
      <c r="J452" s="230"/>
      <c r="K452" s="230"/>
      <c r="L452" s="230"/>
      <c r="M452" s="230"/>
      <c r="N452" s="230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 s="230"/>
      <c r="AC452" s="230"/>
      <c r="AD452" s="230"/>
      <c r="AE452" s="230"/>
      <c r="AF452" s="230"/>
      <c r="AG452" s="230"/>
      <c r="AH452" s="230"/>
      <c r="AI452" s="231"/>
      <c r="AJ452" s="231"/>
      <c r="AK452" s="230"/>
      <c r="AL452" s="230"/>
      <c r="AM452" s="230"/>
      <c r="AN452" s="230"/>
    </row>
    <row r="453" spans="1:40" s="221" customFormat="1" hidden="1" x14ac:dyDescent="0.2">
      <c r="A453" s="230"/>
      <c r="B453" s="230"/>
      <c r="C453" s="230"/>
      <c r="D453" s="230"/>
      <c r="E453" s="230"/>
      <c r="F453" s="230"/>
      <c r="G453" s="230"/>
      <c r="H453" s="230"/>
      <c r="I453" s="230"/>
      <c r="J453" s="230"/>
      <c r="K453" s="230"/>
      <c r="L453" s="230"/>
      <c r="M453" s="230"/>
      <c r="N453" s="230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 s="230"/>
      <c r="AC453" s="230"/>
      <c r="AD453" s="230"/>
      <c r="AE453" s="230"/>
      <c r="AF453" s="230"/>
      <c r="AG453" s="230"/>
      <c r="AH453" s="230"/>
      <c r="AI453" s="231"/>
      <c r="AJ453" s="231"/>
      <c r="AK453" s="230"/>
      <c r="AL453" s="230"/>
      <c r="AM453" s="230"/>
      <c r="AN453" s="230"/>
    </row>
    <row r="454" spans="1:40" s="221" customFormat="1" hidden="1" x14ac:dyDescent="0.2">
      <c r="A454" s="230"/>
      <c r="B454" s="230"/>
      <c r="C454" s="230"/>
      <c r="D454" s="230"/>
      <c r="E454" s="230"/>
      <c r="F454" s="230"/>
      <c r="G454" s="230"/>
      <c r="H454" s="230"/>
      <c r="I454" s="230"/>
      <c r="J454" s="230"/>
      <c r="K454" s="230"/>
      <c r="L454" s="230"/>
      <c r="M454" s="230"/>
      <c r="N454" s="230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 s="230"/>
      <c r="AC454" s="230"/>
      <c r="AD454" s="230"/>
      <c r="AE454" s="230"/>
      <c r="AF454" s="230"/>
      <c r="AG454" s="230"/>
      <c r="AH454" s="230"/>
      <c r="AI454" s="231"/>
      <c r="AJ454" s="231"/>
      <c r="AK454" s="230"/>
      <c r="AL454" s="230"/>
      <c r="AM454" s="230"/>
      <c r="AN454" s="230"/>
    </row>
    <row r="455" spans="1:40" s="221" customFormat="1" hidden="1" x14ac:dyDescent="0.2">
      <c r="A455" s="230"/>
      <c r="B455" s="230"/>
      <c r="C455" s="230"/>
      <c r="D455" s="230"/>
      <c r="E455" s="230"/>
      <c r="F455" s="230"/>
      <c r="G455" s="230"/>
      <c r="H455" s="230"/>
      <c r="I455" s="230"/>
      <c r="J455" s="230"/>
      <c r="K455" s="230"/>
      <c r="L455" s="230"/>
      <c r="M455" s="230"/>
      <c r="N455" s="230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 s="230"/>
      <c r="AC455" s="230"/>
      <c r="AD455" s="230"/>
      <c r="AE455" s="230"/>
      <c r="AF455" s="230"/>
      <c r="AG455" s="230"/>
      <c r="AH455" s="230"/>
      <c r="AI455" s="231"/>
      <c r="AJ455" s="231"/>
      <c r="AK455" s="230"/>
      <c r="AL455" s="230"/>
      <c r="AM455" s="230"/>
      <c r="AN455" s="230"/>
    </row>
    <row r="456" spans="1:40" s="221" customFormat="1" hidden="1" x14ac:dyDescent="0.2">
      <c r="A456" s="230"/>
      <c r="B456" s="230"/>
      <c r="C456" s="230"/>
      <c r="D456" s="230"/>
      <c r="E456" s="230"/>
      <c r="F456" s="230"/>
      <c r="G456" s="230"/>
      <c r="H456" s="230"/>
      <c r="I456" s="230"/>
      <c r="J456" s="230"/>
      <c r="K456" s="230"/>
      <c r="L456" s="230"/>
      <c r="M456" s="230"/>
      <c r="N456" s="230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 s="230"/>
      <c r="AC456" s="230"/>
      <c r="AD456" s="230"/>
      <c r="AE456" s="230"/>
      <c r="AF456" s="230"/>
      <c r="AG456" s="230"/>
      <c r="AH456" s="230"/>
      <c r="AI456" s="231"/>
      <c r="AJ456" s="231"/>
      <c r="AK456" s="230"/>
      <c r="AL456" s="230"/>
      <c r="AM456" s="230"/>
      <c r="AN456" s="230"/>
    </row>
    <row r="457" spans="1:40" s="221" customFormat="1" hidden="1" x14ac:dyDescent="0.2">
      <c r="A457" s="230"/>
      <c r="B457" s="230"/>
      <c r="C457" s="230"/>
      <c r="D457" s="230"/>
      <c r="E457" s="230"/>
      <c r="F457" s="230"/>
      <c r="G457" s="230"/>
      <c r="H457" s="230"/>
      <c r="I457" s="230"/>
      <c r="J457" s="230"/>
      <c r="K457" s="230"/>
      <c r="L457" s="230"/>
      <c r="M457" s="230"/>
      <c r="N457" s="230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 s="230"/>
      <c r="AC457" s="230"/>
      <c r="AD457" s="230"/>
      <c r="AE457" s="230"/>
      <c r="AF457" s="230"/>
      <c r="AG457" s="230"/>
      <c r="AH457" s="230"/>
      <c r="AI457" s="231"/>
      <c r="AJ457" s="231"/>
      <c r="AK457" s="230"/>
      <c r="AL457" s="230"/>
      <c r="AM457" s="230"/>
      <c r="AN457" s="230"/>
    </row>
    <row r="458" spans="1:40" s="221" customFormat="1" ht="25.5" customHeight="1" x14ac:dyDescent="0.2">
      <c r="AI458" s="232"/>
      <c r="AJ458" s="232"/>
    </row>
    <row r="459" spans="1:40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19"/>
      <c r="AJ459" s="19"/>
      <c r="AK459" s="6"/>
      <c r="AL459" s="6"/>
      <c r="AM459" s="6"/>
      <c r="AN459" s="6"/>
    </row>
    <row r="460" spans="1:40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19"/>
      <c r="AJ460" s="19"/>
      <c r="AK460" s="6"/>
      <c r="AL460" s="6"/>
      <c r="AM460" s="6"/>
      <c r="AN460" s="6"/>
    </row>
    <row r="461" spans="1:40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19"/>
      <c r="AJ461" s="19"/>
      <c r="AK461" s="6"/>
      <c r="AL461" s="6"/>
      <c r="AM461" s="6"/>
      <c r="AN461" s="6"/>
    </row>
    <row r="462" spans="1:40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19"/>
      <c r="AJ462" s="19"/>
      <c r="AK462" s="6"/>
      <c r="AL462" s="6"/>
      <c r="AM462" s="6"/>
      <c r="AN462" s="6"/>
    </row>
    <row r="463" spans="1:40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19"/>
      <c r="AJ463" s="19"/>
      <c r="AK463" s="6"/>
      <c r="AL463" s="6"/>
      <c r="AM463" s="6"/>
      <c r="AN463" s="6"/>
    </row>
    <row r="464" spans="1:40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19"/>
      <c r="AJ464" s="19"/>
      <c r="AK464" s="6"/>
      <c r="AL464" s="6"/>
      <c r="AM464" s="6"/>
      <c r="AN464" s="6"/>
    </row>
    <row r="465" spans="1:40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19"/>
      <c r="AJ465" s="19"/>
      <c r="AK465" s="6"/>
      <c r="AL465" s="6"/>
      <c r="AM465" s="6"/>
      <c r="AN465" s="6"/>
    </row>
    <row r="466" spans="1:40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19"/>
      <c r="AJ466" s="19"/>
      <c r="AK466" s="6"/>
      <c r="AL466" s="6"/>
      <c r="AM466" s="6"/>
      <c r="AN466" s="6"/>
    </row>
    <row r="467" spans="1:40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19"/>
      <c r="AJ467" s="19"/>
      <c r="AK467" s="6"/>
      <c r="AL467" s="6"/>
      <c r="AM467" s="6"/>
      <c r="AN467" s="6"/>
    </row>
    <row r="468" spans="1:40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19"/>
      <c r="AJ468" s="19"/>
      <c r="AK468" s="6"/>
      <c r="AL468" s="6"/>
      <c r="AM468" s="6"/>
      <c r="AN468" s="6"/>
    </row>
    <row r="469" spans="1:40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19"/>
      <c r="AJ469" s="19"/>
      <c r="AK469" s="6"/>
      <c r="AL469" s="6"/>
      <c r="AM469" s="6"/>
      <c r="AN469" s="6"/>
    </row>
    <row r="470" spans="1:40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19"/>
      <c r="AJ470" s="19"/>
      <c r="AK470" s="6"/>
      <c r="AL470" s="6"/>
      <c r="AM470" s="6"/>
      <c r="AN470" s="6"/>
    </row>
    <row r="471" spans="1:40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19"/>
      <c r="AJ471" s="19"/>
      <c r="AK471" s="6"/>
      <c r="AL471" s="6"/>
      <c r="AM471" s="6"/>
      <c r="AN471" s="6"/>
    </row>
    <row r="472" spans="1:40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19"/>
      <c r="AJ472" s="19"/>
      <c r="AK472" s="6"/>
      <c r="AL472" s="6"/>
      <c r="AM472" s="6"/>
      <c r="AN472" s="6"/>
    </row>
    <row r="473" spans="1:40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19"/>
      <c r="AJ473" s="19"/>
      <c r="AK473" s="6"/>
      <c r="AL473" s="6"/>
      <c r="AM473" s="6"/>
      <c r="AN473" s="6"/>
    </row>
    <row r="474" spans="1:40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19"/>
      <c r="AJ474" s="19"/>
      <c r="AK474" s="6"/>
      <c r="AL474" s="6"/>
      <c r="AM474" s="6"/>
      <c r="AN474" s="6"/>
    </row>
    <row r="475" spans="1:40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19"/>
      <c r="AJ475" s="19"/>
      <c r="AK475" s="6"/>
      <c r="AL475" s="6"/>
      <c r="AM475" s="6"/>
      <c r="AN475" s="6"/>
    </row>
    <row r="476" spans="1:40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19"/>
      <c r="AJ476" s="19"/>
      <c r="AK476" s="6"/>
      <c r="AL476" s="6"/>
      <c r="AM476" s="6"/>
      <c r="AN476" s="6"/>
    </row>
    <row r="477" spans="1:40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19"/>
      <c r="AJ477" s="19"/>
      <c r="AK477" s="6"/>
      <c r="AL477" s="6"/>
      <c r="AM477" s="6"/>
      <c r="AN477" s="6"/>
    </row>
    <row r="478" spans="1:40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19"/>
      <c r="AJ478" s="19"/>
      <c r="AK478" s="6"/>
      <c r="AL478" s="6"/>
      <c r="AM478" s="6"/>
      <c r="AN478" s="6"/>
    </row>
    <row r="479" spans="1:40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19"/>
      <c r="AJ479" s="19"/>
      <c r="AK479" s="6"/>
      <c r="AL479" s="6"/>
      <c r="AM479" s="6"/>
      <c r="AN479" s="6"/>
    </row>
    <row r="480" spans="1:40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19"/>
      <c r="AJ480" s="19"/>
      <c r="AK480" s="6"/>
      <c r="AL480" s="6"/>
      <c r="AM480" s="6"/>
      <c r="AN480" s="6"/>
    </row>
    <row r="481" spans="1:40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19"/>
      <c r="AJ481" s="19"/>
      <c r="AK481" s="6"/>
      <c r="AL481" s="6"/>
      <c r="AM481" s="6"/>
      <c r="AN481" s="6"/>
    </row>
    <row r="482" spans="1:40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19"/>
      <c r="AJ482" s="19"/>
      <c r="AK482" s="6"/>
      <c r="AL482" s="6"/>
      <c r="AM482" s="6"/>
      <c r="AN482" s="6"/>
    </row>
    <row r="483" spans="1:40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19"/>
      <c r="AJ483" s="19"/>
      <c r="AK483" s="6"/>
      <c r="AL483" s="6"/>
      <c r="AM483" s="6"/>
      <c r="AN483" s="6"/>
    </row>
    <row r="484" spans="1:40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19"/>
      <c r="AJ484" s="19"/>
      <c r="AK484" s="6"/>
      <c r="AL484" s="6"/>
      <c r="AM484" s="6"/>
      <c r="AN484" s="6"/>
    </row>
    <row r="485" spans="1:40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19"/>
      <c r="AJ485" s="19"/>
      <c r="AK485" s="6"/>
      <c r="AL485" s="6"/>
      <c r="AM485" s="6"/>
      <c r="AN485" s="6"/>
    </row>
    <row r="486" spans="1:40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19"/>
      <c r="AJ486" s="19"/>
      <c r="AK486" s="6"/>
      <c r="AL486" s="6"/>
      <c r="AM486" s="6"/>
      <c r="AN486" s="6"/>
    </row>
    <row r="487" spans="1:40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19"/>
      <c r="AJ487" s="19"/>
      <c r="AK487" s="6"/>
      <c r="AL487" s="6"/>
      <c r="AM487" s="6"/>
      <c r="AN487" s="6"/>
    </row>
    <row r="488" spans="1:40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19"/>
      <c r="AJ488" s="19"/>
      <c r="AK488" s="6"/>
      <c r="AL488" s="6"/>
      <c r="AM488" s="6"/>
      <c r="AN488" s="6"/>
    </row>
    <row r="489" spans="1:40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19"/>
      <c r="AJ489" s="19"/>
      <c r="AK489" s="6"/>
      <c r="AL489" s="6"/>
      <c r="AM489" s="6"/>
      <c r="AN489" s="6"/>
    </row>
    <row r="490" spans="1:40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19"/>
      <c r="AJ490" s="19"/>
      <c r="AK490" s="6"/>
      <c r="AL490" s="6"/>
      <c r="AM490" s="6"/>
      <c r="AN490" s="6"/>
    </row>
    <row r="491" spans="1:40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19"/>
      <c r="AJ491" s="19"/>
      <c r="AK491" s="6"/>
      <c r="AL491" s="6"/>
      <c r="AM491" s="6"/>
      <c r="AN491" s="6"/>
    </row>
    <row r="492" spans="1:40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19"/>
      <c r="AJ492" s="19"/>
      <c r="AK492" s="6"/>
      <c r="AL492" s="6"/>
      <c r="AM492" s="6"/>
      <c r="AN492" s="6"/>
    </row>
    <row r="493" spans="1:40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19"/>
      <c r="AJ493" s="19"/>
      <c r="AK493" s="6"/>
      <c r="AL493" s="6"/>
      <c r="AM493" s="6"/>
      <c r="AN493" s="6"/>
    </row>
    <row r="494" spans="1:40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19"/>
      <c r="AJ494" s="19"/>
      <c r="AK494" s="6"/>
      <c r="AL494" s="6"/>
      <c r="AM494" s="6"/>
      <c r="AN494" s="6"/>
    </row>
    <row r="495" spans="1:40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19"/>
      <c r="AJ495" s="19"/>
      <c r="AK495" s="6"/>
      <c r="AL495" s="6"/>
      <c r="AM495" s="6"/>
      <c r="AN495" s="6"/>
    </row>
    <row r="496" spans="1:40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19"/>
      <c r="AJ496" s="19"/>
      <c r="AK496" s="6"/>
      <c r="AL496" s="6"/>
      <c r="AM496" s="6"/>
      <c r="AN496" s="6"/>
    </row>
    <row r="497" spans="1:40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19"/>
      <c r="AJ497" s="19"/>
      <c r="AK497" s="6"/>
      <c r="AL497" s="6"/>
      <c r="AM497" s="6"/>
      <c r="AN497" s="6"/>
    </row>
    <row r="498" spans="1:40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19"/>
      <c r="AJ498" s="19"/>
      <c r="AK498" s="6"/>
      <c r="AL498" s="6"/>
      <c r="AM498" s="6"/>
      <c r="AN498" s="6"/>
    </row>
    <row r="499" spans="1:40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19"/>
      <c r="AJ499" s="19"/>
      <c r="AK499" s="6"/>
      <c r="AL499" s="6"/>
      <c r="AM499" s="6"/>
      <c r="AN499" s="6"/>
    </row>
    <row r="500" spans="1:40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19"/>
      <c r="AJ500" s="19"/>
      <c r="AK500" s="6"/>
      <c r="AL500" s="6"/>
      <c r="AM500" s="6"/>
      <c r="AN500" s="6"/>
    </row>
    <row r="501" spans="1:40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19"/>
      <c r="AJ501" s="19"/>
      <c r="AK501" s="6"/>
      <c r="AL501" s="6"/>
      <c r="AM501" s="6"/>
      <c r="AN501" s="6"/>
    </row>
    <row r="502" spans="1:40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19"/>
      <c r="AJ502" s="19"/>
      <c r="AK502" s="6"/>
      <c r="AL502" s="6"/>
      <c r="AM502" s="6"/>
      <c r="AN502" s="6"/>
    </row>
    <row r="503" spans="1:40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19"/>
      <c r="AJ503" s="19"/>
      <c r="AK503" s="6"/>
      <c r="AL503" s="6"/>
      <c r="AM503" s="6"/>
      <c r="AN503" s="6"/>
    </row>
    <row r="504" spans="1:40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19"/>
      <c r="AJ504" s="19"/>
      <c r="AK504" s="6"/>
      <c r="AL504" s="6"/>
      <c r="AM504" s="6"/>
      <c r="AN504" s="6"/>
    </row>
    <row r="505" spans="1:40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19"/>
      <c r="AJ505" s="19"/>
      <c r="AK505" s="6"/>
      <c r="AL505" s="6"/>
      <c r="AM505" s="6"/>
      <c r="AN505" s="6"/>
    </row>
    <row r="506" spans="1:40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19"/>
      <c r="AJ506" s="19"/>
      <c r="AK506" s="6"/>
      <c r="AL506" s="6"/>
      <c r="AM506" s="6"/>
      <c r="AN506" s="6"/>
    </row>
    <row r="507" spans="1:40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19"/>
      <c r="AJ507" s="19"/>
      <c r="AK507" s="6"/>
      <c r="AL507" s="6"/>
      <c r="AM507" s="6"/>
      <c r="AN507" s="6"/>
    </row>
    <row r="508" spans="1:40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19"/>
      <c r="AJ508" s="19"/>
      <c r="AK508" s="6"/>
      <c r="AL508" s="6"/>
      <c r="AM508" s="6"/>
      <c r="AN508" s="6"/>
    </row>
    <row r="509" spans="1:40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19"/>
      <c r="AJ509" s="19"/>
      <c r="AK509" s="6"/>
      <c r="AL509" s="6"/>
      <c r="AM509" s="6"/>
      <c r="AN509" s="6"/>
    </row>
    <row r="510" spans="1:40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19"/>
      <c r="AJ510" s="19"/>
      <c r="AK510" s="6"/>
      <c r="AL510" s="6"/>
      <c r="AM510" s="6"/>
      <c r="AN510" s="6"/>
    </row>
    <row r="511" spans="1:40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19"/>
      <c r="AJ511" s="19"/>
      <c r="AK511" s="6"/>
      <c r="AL511" s="6"/>
      <c r="AM511" s="6"/>
      <c r="AN511" s="6"/>
    </row>
    <row r="512" spans="1:40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19"/>
      <c r="AJ512" s="19"/>
      <c r="AK512" s="6"/>
      <c r="AL512" s="6"/>
      <c r="AM512" s="6"/>
      <c r="AN512" s="6"/>
    </row>
    <row r="513" spans="1:40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19"/>
      <c r="AJ513" s="19"/>
      <c r="AK513" s="6"/>
      <c r="AL513" s="6"/>
      <c r="AM513" s="6"/>
      <c r="AN513" s="6"/>
    </row>
    <row r="514" spans="1:40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19"/>
      <c r="AJ514" s="19"/>
      <c r="AK514" s="6"/>
      <c r="AL514" s="6"/>
      <c r="AM514" s="6"/>
      <c r="AN514" s="6"/>
    </row>
    <row r="515" spans="1:40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19"/>
      <c r="AJ515" s="19"/>
      <c r="AK515" s="6"/>
      <c r="AL515" s="6"/>
      <c r="AM515" s="6"/>
      <c r="AN515" s="6"/>
    </row>
    <row r="516" spans="1:40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19"/>
      <c r="AJ516" s="19"/>
      <c r="AK516" s="6"/>
      <c r="AL516" s="6"/>
      <c r="AM516" s="6"/>
      <c r="AN516" s="6"/>
    </row>
    <row r="517" spans="1:40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19"/>
      <c r="AJ517" s="19"/>
      <c r="AK517" s="6"/>
      <c r="AL517" s="6"/>
      <c r="AM517" s="6"/>
      <c r="AN517" s="6"/>
    </row>
    <row r="518" spans="1:40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19"/>
      <c r="AJ518" s="19"/>
      <c r="AK518" s="6"/>
      <c r="AL518" s="6"/>
      <c r="AM518" s="6"/>
      <c r="AN518" s="6"/>
    </row>
  </sheetData>
  <sheetProtection password="9F7E" sheet="1" objects="1" scenarios="1" selectLockedCells="1"/>
  <mergeCells count="741">
    <mergeCell ref="R9:AD9"/>
    <mergeCell ref="C10:Q10"/>
    <mergeCell ref="R10:AD10"/>
    <mergeCell ref="R11:AD11"/>
    <mergeCell ref="C12:Q12"/>
    <mergeCell ref="R12:AD12"/>
    <mergeCell ref="B2:AD2"/>
    <mergeCell ref="B4:AD4"/>
    <mergeCell ref="AG4:AJ5"/>
    <mergeCell ref="R6:AD6"/>
    <mergeCell ref="C8:Q8"/>
    <mergeCell ref="R8:AD8"/>
    <mergeCell ref="C18:Q18"/>
    <mergeCell ref="R18:AD18"/>
    <mergeCell ref="C22:Q22"/>
    <mergeCell ref="R22:AB22"/>
    <mergeCell ref="C24:Q24"/>
    <mergeCell ref="R24:AB24"/>
    <mergeCell ref="R13:AD13"/>
    <mergeCell ref="C14:Q14"/>
    <mergeCell ref="R14:AD14"/>
    <mergeCell ref="R15:AD15"/>
    <mergeCell ref="C16:Q16"/>
    <mergeCell ref="R16:AD16"/>
    <mergeCell ref="C32:Q32"/>
    <mergeCell ref="R32:AD32"/>
    <mergeCell ref="C35:Q35"/>
    <mergeCell ref="R35:AD35"/>
    <mergeCell ref="C37:Q37"/>
    <mergeCell ref="R37:AD37"/>
    <mergeCell ref="C26:Q26"/>
    <mergeCell ref="R26:AD26"/>
    <mergeCell ref="C28:Q28"/>
    <mergeCell ref="R28:AD28"/>
    <mergeCell ref="C30:Q30"/>
    <mergeCell ref="R30:AD30"/>
    <mergeCell ref="C49:Q49"/>
    <mergeCell ref="R49:AD49"/>
    <mergeCell ref="AE49:AF49"/>
    <mergeCell ref="AK49:AL49"/>
    <mergeCell ref="C51:Q51"/>
    <mergeCell ref="R51:AD51"/>
    <mergeCell ref="AE51:AF51"/>
    <mergeCell ref="C39:Q39"/>
    <mergeCell ref="R39:AD39"/>
    <mergeCell ref="R41:AD41"/>
    <mergeCell ref="A43:AE43"/>
    <mergeCell ref="A45:AE45"/>
    <mergeCell ref="B47:AG47"/>
    <mergeCell ref="AE57:AG57"/>
    <mergeCell ref="C59:Q59"/>
    <mergeCell ref="S59:AA59"/>
    <mergeCell ref="AD59:AG59"/>
    <mergeCell ref="C61:Q61"/>
    <mergeCell ref="R61:AG61"/>
    <mergeCell ref="C53:Q53"/>
    <mergeCell ref="R53:AD53"/>
    <mergeCell ref="C55:Q55"/>
    <mergeCell ref="R55:AD55"/>
    <mergeCell ref="C57:Q57"/>
    <mergeCell ref="R57:Y57"/>
    <mergeCell ref="Z57:AD57"/>
    <mergeCell ref="B63:AN63"/>
    <mergeCell ref="C65:U65"/>
    <mergeCell ref="V65:Y65"/>
    <mergeCell ref="Z65:AD65"/>
    <mergeCell ref="AE65:AG65"/>
    <mergeCell ref="B68:B69"/>
    <mergeCell ref="C68:C69"/>
    <mergeCell ref="D68:L69"/>
    <mergeCell ref="M68:N69"/>
    <mergeCell ref="O68:R69"/>
    <mergeCell ref="AS68:AT69"/>
    <mergeCell ref="D70:L70"/>
    <mergeCell ref="M70:N70"/>
    <mergeCell ref="O70:R70"/>
    <mergeCell ref="S70:Y70"/>
    <mergeCell ref="Z70:AD70"/>
    <mergeCell ref="AE70:AG70"/>
    <mergeCell ref="AH70:AI70"/>
    <mergeCell ref="AJ70:AK70"/>
    <mergeCell ref="AL70:AN70"/>
    <mergeCell ref="S68:Y69"/>
    <mergeCell ref="Z68:AD69"/>
    <mergeCell ref="AE68:AG69"/>
    <mergeCell ref="AH68:AI69"/>
    <mergeCell ref="AJ68:AK69"/>
    <mergeCell ref="AL68:AN69"/>
    <mergeCell ref="AS70:AT70"/>
    <mergeCell ref="AO68:AO69"/>
    <mergeCell ref="AS71:AT71"/>
    <mergeCell ref="D72:L72"/>
    <mergeCell ref="M72:N72"/>
    <mergeCell ref="O72:R72"/>
    <mergeCell ref="S72:Y72"/>
    <mergeCell ref="Z72:AD72"/>
    <mergeCell ref="AE72:AG72"/>
    <mergeCell ref="AH72:AI72"/>
    <mergeCell ref="AJ72:AK72"/>
    <mergeCell ref="AL72:AN72"/>
    <mergeCell ref="AS72:AT72"/>
    <mergeCell ref="D71:L71"/>
    <mergeCell ref="M71:N71"/>
    <mergeCell ref="O71:R71"/>
    <mergeCell ref="S71:Y71"/>
    <mergeCell ref="Z71:AD71"/>
    <mergeCell ref="AE71:AG71"/>
    <mergeCell ref="AH71:AI71"/>
    <mergeCell ref="AJ71:AK71"/>
    <mergeCell ref="AL71:AN71"/>
    <mergeCell ref="AS73:AT73"/>
    <mergeCell ref="D74:L74"/>
    <mergeCell ref="M74:N74"/>
    <mergeCell ref="O74:R74"/>
    <mergeCell ref="S74:Y74"/>
    <mergeCell ref="Z74:AD74"/>
    <mergeCell ref="AE74:AG74"/>
    <mergeCell ref="AH74:AI74"/>
    <mergeCell ref="AJ74:AK74"/>
    <mergeCell ref="AL74:AN74"/>
    <mergeCell ref="AS74:AT74"/>
    <mergeCell ref="D73:L73"/>
    <mergeCell ref="M73:N73"/>
    <mergeCell ref="O73:R73"/>
    <mergeCell ref="S73:Y73"/>
    <mergeCell ref="Z73:AD73"/>
    <mergeCell ref="AE73:AG73"/>
    <mergeCell ref="AH73:AI73"/>
    <mergeCell ref="AJ73:AK73"/>
    <mergeCell ref="AL73:AN73"/>
    <mergeCell ref="AS75:AT75"/>
    <mergeCell ref="D76:L76"/>
    <mergeCell ref="M76:N76"/>
    <mergeCell ref="O76:R76"/>
    <mergeCell ref="S76:Y76"/>
    <mergeCell ref="Z76:AD76"/>
    <mergeCell ref="AE76:AG76"/>
    <mergeCell ref="AH76:AI76"/>
    <mergeCell ref="AJ76:AK76"/>
    <mergeCell ref="AL76:AN76"/>
    <mergeCell ref="AS76:AT76"/>
    <mergeCell ref="D75:L75"/>
    <mergeCell ref="M75:N75"/>
    <mergeCell ref="O75:R75"/>
    <mergeCell ref="S75:Y75"/>
    <mergeCell ref="Z75:AD75"/>
    <mergeCell ref="AE75:AG75"/>
    <mergeCell ref="AH75:AI75"/>
    <mergeCell ref="AJ75:AK75"/>
    <mergeCell ref="AL75:AN75"/>
    <mergeCell ref="AS77:AT77"/>
    <mergeCell ref="D78:L78"/>
    <mergeCell ref="M78:N78"/>
    <mergeCell ref="O78:R78"/>
    <mergeCell ref="S78:Y78"/>
    <mergeCell ref="Z78:AD78"/>
    <mergeCell ref="AE78:AG78"/>
    <mergeCell ref="AH78:AI78"/>
    <mergeCell ref="AJ78:AK78"/>
    <mergeCell ref="AL78:AN78"/>
    <mergeCell ref="AS78:AT78"/>
    <mergeCell ref="D77:L77"/>
    <mergeCell ref="M77:N77"/>
    <mergeCell ref="O77:R77"/>
    <mergeCell ref="S77:Y77"/>
    <mergeCell ref="Z77:AD77"/>
    <mergeCell ref="AE77:AG77"/>
    <mergeCell ref="AH77:AI77"/>
    <mergeCell ref="AJ77:AK77"/>
    <mergeCell ref="AL77:AN77"/>
    <mergeCell ref="AS79:AT79"/>
    <mergeCell ref="D80:L80"/>
    <mergeCell ref="M80:N80"/>
    <mergeCell ref="O80:R80"/>
    <mergeCell ref="S80:Y80"/>
    <mergeCell ref="Z80:AD80"/>
    <mergeCell ref="AE80:AG80"/>
    <mergeCell ref="AH80:AI80"/>
    <mergeCell ref="AJ80:AK80"/>
    <mergeCell ref="AL80:AN80"/>
    <mergeCell ref="AS80:AT80"/>
    <mergeCell ref="D79:L79"/>
    <mergeCell ref="M79:N79"/>
    <mergeCell ref="O79:R79"/>
    <mergeCell ref="S79:Y79"/>
    <mergeCell ref="Z79:AD79"/>
    <mergeCell ref="AE79:AG79"/>
    <mergeCell ref="AH79:AI79"/>
    <mergeCell ref="AJ79:AK79"/>
    <mergeCell ref="AL79:AN79"/>
    <mergeCell ref="AS81:AT81"/>
    <mergeCell ref="D82:L82"/>
    <mergeCell ref="M82:N82"/>
    <mergeCell ref="O82:R82"/>
    <mergeCell ref="S82:Y82"/>
    <mergeCell ref="Z82:AD82"/>
    <mergeCell ref="AE82:AG82"/>
    <mergeCell ref="AH82:AI82"/>
    <mergeCell ref="AJ82:AK82"/>
    <mergeCell ref="AL82:AN82"/>
    <mergeCell ref="AS82:AT82"/>
    <mergeCell ref="D81:L81"/>
    <mergeCell ref="M81:N81"/>
    <mergeCell ref="O81:R81"/>
    <mergeCell ref="S81:Y81"/>
    <mergeCell ref="Z81:AD81"/>
    <mergeCell ref="AE81:AG81"/>
    <mergeCell ref="AH81:AI81"/>
    <mergeCell ref="AJ81:AK81"/>
    <mergeCell ref="AL81:AN81"/>
    <mergeCell ref="AS83:AT83"/>
    <mergeCell ref="D84:L84"/>
    <mergeCell ref="M84:N84"/>
    <mergeCell ref="O84:R84"/>
    <mergeCell ref="S84:Y84"/>
    <mergeCell ref="Z84:AD84"/>
    <mergeCell ref="AE84:AG84"/>
    <mergeCell ref="AH84:AI84"/>
    <mergeCell ref="AJ84:AK84"/>
    <mergeCell ref="AL84:AN84"/>
    <mergeCell ref="AS84:AT84"/>
    <mergeCell ref="D83:L83"/>
    <mergeCell ref="M83:N83"/>
    <mergeCell ref="O83:R83"/>
    <mergeCell ref="S83:Y83"/>
    <mergeCell ref="Z83:AD83"/>
    <mergeCell ref="AE83:AG83"/>
    <mergeCell ref="AH83:AI83"/>
    <mergeCell ref="AJ83:AK83"/>
    <mergeCell ref="AL83:AN83"/>
    <mergeCell ref="AS85:AT85"/>
    <mergeCell ref="D86:L86"/>
    <mergeCell ref="M86:N86"/>
    <mergeCell ref="O86:R86"/>
    <mergeCell ref="S86:Y86"/>
    <mergeCell ref="Z86:AD86"/>
    <mergeCell ref="AE86:AG86"/>
    <mergeCell ref="AH86:AI86"/>
    <mergeCell ref="AJ86:AK86"/>
    <mergeCell ref="AL86:AN86"/>
    <mergeCell ref="AS86:AT86"/>
    <mergeCell ref="D85:L85"/>
    <mergeCell ref="M85:N85"/>
    <mergeCell ref="O85:R85"/>
    <mergeCell ref="S85:Y85"/>
    <mergeCell ref="Z85:AD85"/>
    <mergeCell ref="AE85:AG85"/>
    <mergeCell ref="AH85:AI85"/>
    <mergeCell ref="AJ85:AK85"/>
    <mergeCell ref="AL85:AN85"/>
    <mergeCell ref="AS87:AT87"/>
    <mergeCell ref="D88:L88"/>
    <mergeCell ref="M88:N88"/>
    <mergeCell ref="O88:R88"/>
    <mergeCell ref="S88:Y88"/>
    <mergeCell ref="Z88:AD88"/>
    <mergeCell ref="AE88:AG88"/>
    <mergeCell ref="AH88:AI88"/>
    <mergeCell ref="AJ88:AK88"/>
    <mergeCell ref="AL88:AN88"/>
    <mergeCell ref="AS88:AT88"/>
    <mergeCell ref="D87:L87"/>
    <mergeCell ref="M87:N87"/>
    <mergeCell ref="O87:R87"/>
    <mergeCell ref="S87:Y87"/>
    <mergeCell ref="Z87:AD87"/>
    <mergeCell ref="AE87:AG87"/>
    <mergeCell ref="AH87:AI87"/>
    <mergeCell ref="AJ87:AK87"/>
    <mergeCell ref="AL87:AN87"/>
    <mergeCell ref="AS89:AT89"/>
    <mergeCell ref="D90:L90"/>
    <mergeCell ref="M90:N90"/>
    <mergeCell ref="O90:R90"/>
    <mergeCell ref="S90:Y90"/>
    <mergeCell ref="Z90:AD90"/>
    <mergeCell ref="AE90:AG90"/>
    <mergeCell ref="AH90:AI90"/>
    <mergeCell ref="AJ90:AK90"/>
    <mergeCell ref="AL90:AN90"/>
    <mergeCell ref="AS90:AT90"/>
    <mergeCell ref="D89:L89"/>
    <mergeCell ref="M89:N89"/>
    <mergeCell ref="O89:R89"/>
    <mergeCell ref="S89:Y89"/>
    <mergeCell ref="Z89:AD89"/>
    <mergeCell ref="AE89:AG89"/>
    <mergeCell ref="AH89:AI89"/>
    <mergeCell ref="AJ89:AK89"/>
    <mergeCell ref="AL89:AN89"/>
    <mergeCell ref="AS92:AT92"/>
    <mergeCell ref="B94:G94"/>
    <mergeCell ref="H94:X94"/>
    <mergeCell ref="AJ94:AK94"/>
    <mergeCell ref="AL94:AN94"/>
    <mergeCell ref="AS91:AT91"/>
    <mergeCell ref="B92:C92"/>
    <mergeCell ref="D92:L92"/>
    <mergeCell ref="M92:N92"/>
    <mergeCell ref="O92:R92"/>
    <mergeCell ref="S92:Y92"/>
    <mergeCell ref="Z92:AD92"/>
    <mergeCell ref="AE92:AG92"/>
    <mergeCell ref="AH92:AI92"/>
    <mergeCell ref="AJ92:AK92"/>
    <mergeCell ref="D91:L91"/>
    <mergeCell ref="M91:N91"/>
    <mergeCell ref="O91:R91"/>
    <mergeCell ref="S91:Y91"/>
    <mergeCell ref="Z91:AD91"/>
    <mergeCell ref="AE91:AG91"/>
    <mergeCell ref="AH91:AI91"/>
    <mergeCell ref="AJ91:AK91"/>
    <mergeCell ref="AL91:AN91"/>
    <mergeCell ref="C98:L98"/>
    <mergeCell ref="M98:Q98"/>
    <mergeCell ref="R98:U98"/>
    <mergeCell ref="V98:AC98"/>
    <mergeCell ref="C100:L100"/>
    <mergeCell ref="M100:Q100"/>
    <mergeCell ref="R100:U100"/>
    <mergeCell ref="V100:AC100"/>
    <mergeCell ref="AL92:AN92"/>
    <mergeCell ref="C106:L106"/>
    <mergeCell ref="M106:Q106"/>
    <mergeCell ref="B108:G108"/>
    <mergeCell ref="H108:K110"/>
    <mergeCell ref="L108:L110"/>
    <mergeCell ref="M108:V109"/>
    <mergeCell ref="C102:L102"/>
    <mergeCell ref="M102:Q102"/>
    <mergeCell ref="R102:U102"/>
    <mergeCell ref="V102:AC102"/>
    <mergeCell ref="C104:L104"/>
    <mergeCell ref="M104:Q104"/>
    <mergeCell ref="W108:AE109"/>
    <mergeCell ref="AG108:AN108"/>
    <mergeCell ref="B109:G109"/>
    <mergeCell ref="AG109:AJ109"/>
    <mergeCell ref="AK109:AN109"/>
    <mergeCell ref="C110:F110"/>
    <mergeCell ref="M110:Q110"/>
    <mergeCell ref="R110:V110"/>
    <mergeCell ref="W110:AB110"/>
    <mergeCell ref="AC110:AE110"/>
    <mergeCell ref="AG110:AH110"/>
    <mergeCell ref="AI110:AJ110"/>
    <mergeCell ref="AK110:AM110"/>
    <mergeCell ref="B111:G111"/>
    <mergeCell ref="H111:K111"/>
    <mergeCell ref="M111:Q111"/>
    <mergeCell ref="R111:V111"/>
    <mergeCell ref="W111:AB111"/>
    <mergeCell ref="AC111:AE111"/>
    <mergeCell ref="AG111:AH111"/>
    <mergeCell ref="AI111:AJ111"/>
    <mergeCell ref="AK111:AM111"/>
    <mergeCell ref="B112:G112"/>
    <mergeCell ref="H112:K112"/>
    <mergeCell ref="M112:Q112"/>
    <mergeCell ref="R112:V112"/>
    <mergeCell ref="W112:AB112"/>
    <mergeCell ref="AC112:AE112"/>
    <mergeCell ref="AG112:AH112"/>
    <mergeCell ref="AI112:AJ112"/>
    <mergeCell ref="AK112:AM112"/>
    <mergeCell ref="B113:G113"/>
    <mergeCell ref="H113:K113"/>
    <mergeCell ref="M113:Q113"/>
    <mergeCell ref="R113:V113"/>
    <mergeCell ref="W113:AB113"/>
    <mergeCell ref="AC113:AE113"/>
    <mergeCell ref="AG113:AH113"/>
    <mergeCell ref="AI113:AJ113"/>
    <mergeCell ref="AK113:AM113"/>
    <mergeCell ref="AG114:AH114"/>
    <mergeCell ref="AI114:AJ114"/>
    <mergeCell ref="AK114:AM114"/>
    <mergeCell ref="B115:G115"/>
    <mergeCell ref="H115:K115"/>
    <mergeCell ref="M115:Q115"/>
    <mergeCell ref="R115:V115"/>
    <mergeCell ref="W115:AB115"/>
    <mergeCell ref="AC115:AE115"/>
    <mergeCell ref="AG115:AH115"/>
    <mergeCell ref="B114:G114"/>
    <mergeCell ref="H114:K114"/>
    <mergeCell ref="M114:Q114"/>
    <mergeCell ref="R114:V114"/>
    <mergeCell ref="W114:AB114"/>
    <mergeCell ref="AC114:AE114"/>
    <mergeCell ref="AI115:AJ115"/>
    <mergeCell ref="AK115:AM115"/>
    <mergeCell ref="W119:AN121"/>
    <mergeCell ref="X169:AN169"/>
    <mergeCell ref="B173:T173"/>
    <mergeCell ref="B177:H177"/>
    <mergeCell ref="I177:N177"/>
    <mergeCell ref="P177:W178"/>
    <mergeCell ref="X177:AC178"/>
    <mergeCell ref="AD177:AE178"/>
    <mergeCell ref="P180:W181"/>
    <mergeCell ref="X180:AC181"/>
    <mergeCell ref="AD180:AE181"/>
    <mergeCell ref="B181:H181"/>
    <mergeCell ref="I181:K181"/>
    <mergeCell ref="M181:N181"/>
    <mergeCell ref="AG177:AJ177"/>
    <mergeCell ref="AK177:AN177"/>
    <mergeCell ref="I178:N178"/>
    <mergeCell ref="B179:H179"/>
    <mergeCell ref="I179:K179"/>
    <mergeCell ref="M179:N179"/>
    <mergeCell ref="P179:AE179"/>
    <mergeCell ref="Y173:AD173"/>
    <mergeCell ref="I186:U186"/>
    <mergeCell ref="B187:R188"/>
    <mergeCell ref="X187:Y188"/>
    <mergeCell ref="Z187:AC188"/>
    <mergeCell ref="AD187:AE188"/>
    <mergeCell ref="AF187:AI188"/>
    <mergeCell ref="B183:H183"/>
    <mergeCell ref="I183:N183"/>
    <mergeCell ref="P183:T183"/>
    <mergeCell ref="V183:AE183"/>
    <mergeCell ref="B185:H185"/>
    <mergeCell ref="I185:K185"/>
    <mergeCell ref="M185:N185"/>
    <mergeCell ref="P185:T185"/>
    <mergeCell ref="V185:AE185"/>
    <mergeCell ref="AL189:AN189"/>
    <mergeCell ref="AN187:AO188"/>
    <mergeCell ref="AL187:AM188"/>
    <mergeCell ref="D190:L190"/>
    <mergeCell ref="M190:N190"/>
    <mergeCell ref="O190:R190"/>
    <mergeCell ref="S190:X190"/>
    <mergeCell ref="Y190:AB190"/>
    <mergeCell ref="AC190:AF190"/>
    <mergeCell ref="AH190:AI190"/>
    <mergeCell ref="AJ190:AK190"/>
    <mergeCell ref="AL190:AN190"/>
    <mergeCell ref="AJ187:AJ188"/>
    <mergeCell ref="AK187:AK188"/>
    <mergeCell ref="D189:L189"/>
    <mergeCell ref="M189:N189"/>
    <mergeCell ref="O189:R189"/>
    <mergeCell ref="S189:X189"/>
    <mergeCell ref="Y189:AB189"/>
    <mergeCell ref="AC189:AF189"/>
    <mergeCell ref="AH189:AI189"/>
    <mergeCell ref="AJ189:AK189"/>
    <mergeCell ref="D191:L191"/>
    <mergeCell ref="M191:N191"/>
    <mergeCell ref="O191:R191"/>
    <mergeCell ref="S191:X191"/>
    <mergeCell ref="Y191:AB191"/>
    <mergeCell ref="AC191:AF191"/>
    <mergeCell ref="AH191:AI191"/>
    <mergeCell ref="AJ191:AK191"/>
    <mergeCell ref="AL191:AN191"/>
    <mergeCell ref="D192:L192"/>
    <mergeCell ref="M192:N192"/>
    <mergeCell ref="O192:R192"/>
    <mergeCell ref="S192:X192"/>
    <mergeCell ref="Y192:AB192"/>
    <mergeCell ref="AC192:AF192"/>
    <mergeCell ref="AH192:AI192"/>
    <mergeCell ref="AJ192:AK192"/>
    <mergeCell ref="AL192:AN192"/>
    <mergeCell ref="AH193:AI193"/>
    <mergeCell ref="AJ193:AK193"/>
    <mergeCell ref="AL193:AN193"/>
    <mergeCell ref="D194:L194"/>
    <mergeCell ref="M194:N194"/>
    <mergeCell ref="O194:R194"/>
    <mergeCell ref="S194:X194"/>
    <mergeCell ref="Y194:AB194"/>
    <mergeCell ref="AC194:AF194"/>
    <mergeCell ref="AH194:AI194"/>
    <mergeCell ref="D193:L193"/>
    <mergeCell ref="M193:N193"/>
    <mergeCell ref="O193:R193"/>
    <mergeCell ref="S193:X193"/>
    <mergeCell ref="Y193:AB193"/>
    <mergeCell ref="AC193:AF193"/>
    <mergeCell ref="AJ194:AK194"/>
    <mergeCell ref="AL194:AN194"/>
    <mergeCell ref="D195:L195"/>
    <mergeCell ref="M195:N195"/>
    <mergeCell ref="O195:R195"/>
    <mergeCell ref="S195:X195"/>
    <mergeCell ref="Y195:AB195"/>
    <mergeCell ref="AC195:AF195"/>
    <mergeCell ref="AH195:AI195"/>
    <mergeCell ref="AJ195:AK195"/>
    <mergeCell ref="AL195:AN195"/>
    <mergeCell ref="D196:L196"/>
    <mergeCell ref="M196:N196"/>
    <mergeCell ref="O196:R196"/>
    <mergeCell ref="S196:X196"/>
    <mergeCell ref="Y196:AB196"/>
    <mergeCell ref="AC196:AF196"/>
    <mergeCell ref="AH196:AI196"/>
    <mergeCell ref="AJ196:AK196"/>
    <mergeCell ref="AL196:AN196"/>
    <mergeCell ref="AH197:AI197"/>
    <mergeCell ref="AJ197:AK197"/>
    <mergeCell ref="AL197:AN197"/>
    <mergeCell ref="D198:L198"/>
    <mergeCell ref="M198:N198"/>
    <mergeCell ref="O198:R198"/>
    <mergeCell ref="S198:X198"/>
    <mergeCell ref="Y198:AB198"/>
    <mergeCell ref="AC198:AF198"/>
    <mergeCell ref="AH198:AI198"/>
    <mergeCell ref="D197:L197"/>
    <mergeCell ref="M197:N197"/>
    <mergeCell ref="O197:R197"/>
    <mergeCell ref="S197:X197"/>
    <mergeCell ref="Y197:AB197"/>
    <mergeCell ref="AC197:AF197"/>
    <mergeCell ref="AJ198:AK198"/>
    <mergeCell ref="AL198:AN198"/>
    <mergeCell ref="D199:L199"/>
    <mergeCell ref="M199:N199"/>
    <mergeCell ref="O199:R199"/>
    <mergeCell ref="S199:X199"/>
    <mergeCell ref="Y199:AB199"/>
    <mergeCell ref="AC199:AF199"/>
    <mergeCell ref="AH199:AI199"/>
    <mergeCell ref="AJ199:AK199"/>
    <mergeCell ref="AL199:AN199"/>
    <mergeCell ref="D200:L200"/>
    <mergeCell ref="M200:N200"/>
    <mergeCell ref="O200:R200"/>
    <mergeCell ref="S200:X200"/>
    <mergeCell ref="Y200:AB200"/>
    <mergeCell ref="AC200:AF200"/>
    <mergeCell ref="AH200:AI200"/>
    <mergeCell ref="AJ200:AK200"/>
    <mergeCell ref="AL200:AN200"/>
    <mergeCell ref="AH201:AI201"/>
    <mergeCell ref="AJ201:AK201"/>
    <mergeCell ref="AL201:AN201"/>
    <mergeCell ref="D202:L202"/>
    <mergeCell ref="M202:N202"/>
    <mergeCell ref="O202:R202"/>
    <mergeCell ref="S202:X202"/>
    <mergeCell ref="Y202:AB202"/>
    <mergeCell ref="AC202:AF202"/>
    <mergeCell ref="AH202:AI202"/>
    <mergeCell ref="D201:L201"/>
    <mergeCell ref="M201:N201"/>
    <mergeCell ref="O201:R201"/>
    <mergeCell ref="S201:X201"/>
    <mergeCell ref="Y201:AB201"/>
    <mergeCell ref="AC201:AF201"/>
    <mergeCell ref="AJ202:AK202"/>
    <mergeCell ref="AL202:AN202"/>
    <mergeCell ref="D203:L203"/>
    <mergeCell ref="M203:N203"/>
    <mergeCell ref="O203:R203"/>
    <mergeCell ref="S203:X203"/>
    <mergeCell ref="Y203:AB203"/>
    <mergeCell ref="AC203:AF203"/>
    <mergeCell ref="AH203:AI203"/>
    <mergeCell ref="AJ203:AK203"/>
    <mergeCell ref="AL203:AN203"/>
    <mergeCell ref="D204:L204"/>
    <mergeCell ref="M204:N204"/>
    <mergeCell ref="O204:R204"/>
    <mergeCell ref="S204:X204"/>
    <mergeCell ref="Y204:AB204"/>
    <mergeCell ref="AC204:AF204"/>
    <mergeCell ref="AH204:AI204"/>
    <mergeCell ref="AJ204:AK204"/>
    <mergeCell ref="AL204:AN204"/>
    <mergeCell ref="AH205:AI205"/>
    <mergeCell ref="AJ205:AK205"/>
    <mergeCell ref="AL205:AN205"/>
    <mergeCell ref="D206:L206"/>
    <mergeCell ref="M206:N206"/>
    <mergeCell ref="O206:R206"/>
    <mergeCell ref="S206:X206"/>
    <mergeCell ref="Y206:AB206"/>
    <mergeCell ref="AC206:AF206"/>
    <mergeCell ref="AH206:AI206"/>
    <mergeCell ref="D205:L205"/>
    <mergeCell ref="M205:N205"/>
    <mergeCell ref="O205:R205"/>
    <mergeCell ref="S205:X205"/>
    <mergeCell ref="Y205:AB205"/>
    <mergeCell ref="AC205:AF205"/>
    <mergeCell ref="AJ206:AK206"/>
    <mergeCell ref="AL206:AN206"/>
    <mergeCell ref="D207:L207"/>
    <mergeCell ref="M207:N207"/>
    <mergeCell ref="O207:R207"/>
    <mergeCell ref="S207:X207"/>
    <mergeCell ref="Y207:AB207"/>
    <mergeCell ref="AC207:AF207"/>
    <mergeCell ref="AH207:AI207"/>
    <mergeCell ref="AJ207:AK207"/>
    <mergeCell ref="AL207:AN207"/>
    <mergeCell ref="D208:L208"/>
    <mergeCell ref="M208:N208"/>
    <mergeCell ref="O208:R208"/>
    <mergeCell ref="S208:X208"/>
    <mergeCell ref="Y208:AB208"/>
    <mergeCell ref="AC208:AF208"/>
    <mergeCell ref="AH208:AI208"/>
    <mergeCell ref="AJ208:AK208"/>
    <mergeCell ref="AL208:AN208"/>
    <mergeCell ref="AL212:AN212"/>
    <mergeCell ref="AH209:AI209"/>
    <mergeCell ref="AJ209:AK209"/>
    <mergeCell ref="AL209:AN209"/>
    <mergeCell ref="D210:L210"/>
    <mergeCell ref="M210:N210"/>
    <mergeCell ref="O210:R210"/>
    <mergeCell ref="S210:X210"/>
    <mergeCell ref="Y210:AB210"/>
    <mergeCell ref="AC210:AF210"/>
    <mergeCell ref="AH210:AI210"/>
    <mergeCell ref="D209:L209"/>
    <mergeCell ref="M209:N209"/>
    <mergeCell ref="O209:R209"/>
    <mergeCell ref="S209:X209"/>
    <mergeCell ref="Y209:AB209"/>
    <mergeCell ref="AC209:AF209"/>
    <mergeCell ref="AJ210:AK210"/>
    <mergeCell ref="AL210:AN210"/>
    <mergeCell ref="B214:G215"/>
    <mergeCell ref="H214:X215"/>
    <mergeCell ref="Y215:AD215"/>
    <mergeCell ref="AG215:AI215"/>
    <mergeCell ref="AJ215:AK215"/>
    <mergeCell ref="AL215:AN215"/>
    <mergeCell ref="AL211:AN211"/>
    <mergeCell ref="B212:C212"/>
    <mergeCell ref="D212:L212"/>
    <mergeCell ref="M212:N212"/>
    <mergeCell ref="O212:R212"/>
    <mergeCell ref="S212:X212"/>
    <mergeCell ref="Y212:AB212"/>
    <mergeCell ref="AC212:AF212"/>
    <mergeCell ref="AH212:AI212"/>
    <mergeCell ref="AJ212:AK212"/>
    <mergeCell ref="D211:L211"/>
    <mergeCell ref="M211:N211"/>
    <mergeCell ref="O211:R211"/>
    <mergeCell ref="S211:X211"/>
    <mergeCell ref="Y211:AB211"/>
    <mergeCell ref="AC211:AF211"/>
    <mergeCell ref="AH211:AI211"/>
    <mergeCell ref="AJ211:AK211"/>
    <mergeCell ref="B217:G217"/>
    <mergeCell ref="H217:K219"/>
    <mergeCell ref="L217:L219"/>
    <mergeCell ref="M217:Q218"/>
    <mergeCell ref="R217:Z218"/>
    <mergeCell ref="AC217:AK217"/>
    <mergeCell ref="B218:G218"/>
    <mergeCell ref="AC218:AG218"/>
    <mergeCell ref="AH218:AK218"/>
    <mergeCell ref="C219:F219"/>
    <mergeCell ref="AL219:AM219"/>
    <mergeCell ref="B220:G220"/>
    <mergeCell ref="H220:K220"/>
    <mergeCell ref="M220:P220"/>
    <mergeCell ref="R220:X220"/>
    <mergeCell ref="Y220:Z220"/>
    <mergeCell ref="AC220:AF220"/>
    <mergeCell ref="AH220:AI220"/>
    <mergeCell ref="AJ220:AK220"/>
    <mergeCell ref="AL220:AM220"/>
    <mergeCell ref="M219:P219"/>
    <mergeCell ref="R219:X219"/>
    <mergeCell ref="Y219:Z219"/>
    <mergeCell ref="AC219:AF219"/>
    <mergeCell ref="AH219:AI219"/>
    <mergeCell ref="AJ219:AK219"/>
    <mergeCell ref="B225:AA225"/>
    <mergeCell ref="AH221:AI221"/>
    <mergeCell ref="AJ221:AK221"/>
    <mergeCell ref="AL221:AM221"/>
    <mergeCell ref="B222:G222"/>
    <mergeCell ref="H222:K222"/>
    <mergeCell ref="M222:P222"/>
    <mergeCell ref="R222:X222"/>
    <mergeCell ref="Y222:Z222"/>
    <mergeCell ref="AC222:AF222"/>
    <mergeCell ref="AH222:AI222"/>
    <mergeCell ref="B221:G221"/>
    <mergeCell ref="H221:K221"/>
    <mergeCell ref="M221:P221"/>
    <mergeCell ref="R221:X221"/>
    <mergeCell ref="Y221:Z221"/>
    <mergeCell ref="AC221:AF221"/>
    <mergeCell ref="AJ222:AK222"/>
    <mergeCell ref="AL222:AM222"/>
    <mergeCell ref="AL223:AM223"/>
    <mergeCell ref="B224:G224"/>
    <mergeCell ref="H224:K224"/>
    <mergeCell ref="M224:P224"/>
    <mergeCell ref="R224:X224"/>
    <mergeCell ref="Y224:Z224"/>
    <mergeCell ref="AC224:AF224"/>
    <mergeCell ref="AH224:AI224"/>
    <mergeCell ref="AJ224:AK224"/>
    <mergeCell ref="AL224:AM224"/>
    <mergeCell ref="B223:G223"/>
    <mergeCell ref="H223:K223"/>
    <mergeCell ref="M223:P223"/>
    <mergeCell ref="R223:X223"/>
    <mergeCell ref="Y223:Z223"/>
    <mergeCell ref="AC223:AF223"/>
    <mergeCell ref="AH223:AI223"/>
    <mergeCell ref="AJ223:AK223"/>
    <mergeCell ref="AM228:AO235"/>
    <mergeCell ref="F236:L236"/>
    <mergeCell ref="AE228:AG228"/>
    <mergeCell ref="AH228:AJ228"/>
    <mergeCell ref="N229:Q231"/>
    <mergeCell ref="R229:Y231"/>
    <mergeCell ref="Z229:AD231"/>
    <mergeCell ref="AE229:AG231"/>
    <mergeCell ref="AH229:AJ231"/>
    <mergeCell ref="AK229:AK231"/>
    <mergeCell ref="N233:Q235"/>
    <mergeCell ref="B228:H235"/>
    <mergeCell ref="I228:L235"/>
    <mergeCell ref="N228:Q228"/>
    <mergeCell ref="R228:Y228"/>
    <mergeCell ref="Z228:AD228"/>
    <mergeCell ref="R233:Y235"/>
    <mergeCell ref="Z233:AD235"/>
    <mergeCell ref="AE233:AG235"/>
    <mergeCell ref="AH233:AI235"/>
    <mergeCell ref="AK233:AK235"/>
  </mergeCells>
  <conditionalFormatting sqref="R51 AE51 AG51:AN51">
    <cfRule type="containsText" dxfId="2" priority="2" stopIfTrue="1" operator="containsText" text="יש להזין סוג החשבון">
      <formula>NOT(ISERROR(SEARCH("יש להזין סוג החשבון",R51)))</formula>
    </cfRule>
    <cfRule type="expression" dxfId="1" priority="3" stopIfTrue="1">
      <formula>LEFT(R51,19)="יש להזין סוג החשבון"</formula>
    </cfRule>
  </conditionalFormatting>
  <conditionalFormatting sqref="M100:O100 R61 V104 R41 AH61:AN61">
    <cfRule type="containsText" dxfId="0" priority="1" stopIfTrue="1" operator="containsText" text="יש">
      <formula>NOT(ISERROR(SEARCH("יש",M41)))</formula>
    </cfRule>
  </conditionalFormatting>
  <printOptions horizontalCentered="1" verticalCentered="1"/>
  <pageMargins left="0" right="0.59055118110236227" top="0" bottom="0" header="0" footer="0.19685039370078741"/>
  <pageSetup paperSize="9" scale="58" orientation="landscape" r:id="rId1"/>
  <headerFooter alignWithMargins="0">
    <oddHeader>&amp;L&amp;D</oddHeader>
  </headerFooter>
  <rowBreaks count="2" manualBreakCount="2">
    <brk id="115" max="16383" man="1"/>
    <brk id="16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גיליון1!$B$2:$B$9</xm:f>
          </x14:formula1>
          <xm:sqref>R51:AD51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"/>
  <sheetViews>
    <sheetView rightToLeft="1" topLeftCell="K1" workbookViewId="0">
      <selection activeCell="K2" sqref="K2"/>
    </sheetView>
  </sheetViews>
  <sheetFormatPr defaultRowHeight="12.75" x14ac:dyDescent="0.2"/>
  <cols>
    <col min="1" max="10" width="9.140625" hidden="1" customWidth="1"/>
    <col min="11" max="11" width="9.140625" customWidth="1"/>
  </cols>
  <sheetData>
    <row r="2" spans="2:10" ht="38.25" x14ac:dyDescent="0.2">
      <c r="B2" s="836" t="s">
        <v>36</v>
      </c>
      <c r="C2" s="837"/>
      <c r="D2" s="838"/>
      <c r="E2" s="103" t="s">
        <v>28</v>
      </c>
      <c r="F2" s="103" t="s">
        <v>38</v>
      </c>
      <c r="G2" s="103" t="s">
        <v>41</v>
      </c>
    </row>
    <row r="3" spans="2:10" x14ac:dyDescent="0.2">
      <c r="B3" s="833" t="s">
        <v>37</v>
      </c>
      <c r="C3" s="834"/>
      <c r="D3" s="835"/>
      <c r="E3" s="104"/>
      <c r="F3" s="105">
        <v>0</v>
      </c>
      <c r="G3" s="106"/>
      <c r="J3">
        <f>VLOOKUP(B3,$B$3:$F$9,5,FALSE)</f>
        <v>0</v>
      </c>
    </row>
    <row r="4" spans="2:10" x14ac:dyDescent="0.2">
      <c r="B4" s="839" t="s">
        <v>173</v>
      </c>
      <c r="C4" s="840"/>
      <c r="D4" s="841"/>
      <c r="E4" s="104">
        <v>91</v>
      </c>
      <c r="F4" s="105">
        <v>0.95</v>
      </c>
      <c r="G4" s="105">
        <v>0</v>
      </c>
      <c r="J4">
        <f t="shared" ref="J4:J9" si="0">VLOOKUP(B4,$B$3:$F$9,5,FALSE)</f>
        <v>0.95</v>
      </c>
    </row>
    <row r="5" spans="2:10" x14ac:dyDescent="0.2">
      <c r="B5" s="839" t="s">
        <v>29</v>
      </c>
      <c r="C5" s="840"/>
      <c r="D5" s="841"/>
      <c r="E5" s="104">
        <v>95</v>
      </c>
      <c r="F5" s="105">
        <v>1</v>
      </c>
      <c r="G5" s="105">
        <v>1</v>
      </c>
      <c r="J5">
        <f t="shared" si="0"/>
        <v>1</v>
      </c>
    </row>
    <row r="6" spans="2:10" x14ac:dyDescent="0.2">
      <c r="B6" s="839" t="s">
        <v>34</v>
      </c>
      <c r="C6" s="840"/>
      <c r="D6" s="841"/>
      <c r="E6" s="104">
        <v>96</v>
      </c>
      <c r="F6" s="105">
        <v>0.95</v>
      </c>
      <c r="G6" s="105">
        <v>0</v>
      </c>
      <c r="J6">
        <f t="shared" si="0"/>
        <v>0.95</v>
      </c>
    </row>
    <row r="7" spans="2:10" x14ac:dyDescent="0.2">
      <c r="B7" s="839" t="s">
        <v>35</v>
      </c>
      <c r="C7" s="840"/>
      <c r="D7" s="841"/>
      <c r="E7" s="104">
        <v>97</v>
      </c>
      <c r="F7" s="105">
        <v>0.95</v>
      </c>
      <c r="G7" s="105">
        <v>0</v>
      </c>
      <c r="J7">
        <f t="shared" si="0"/>
        <v>0.95</v>
      </c>
    </row>
    <row r="8" spans="2:10" x14ac:dyDescent="0.2">
      <c r="B8" s="833" t="s">
        <v>30</v>
      </c>
      <c r="C8" s="834"/>
      <c r="D8" s="835"/>
      <c r="E8" s="104">
        <v>98</v>
      </c>
      <c r="F8" s="105">
        <v>0.95</v>
      </c>
      <c r="G8" s="105">
        <v>0</v>
      </c>
      <c r="J8">
        <f t="shared" si="0"/>
        <v>0.95</v>
      </c>
    </row>
    <row r="9" spans="2:10" x14ac:dyDescent="0.2">
      <c r="B9" s="833" t="s">
        <v>107</v>
      </c>
      <c r="C9" s="834"/>
      <c r="D9" s="835"/>
      <c r="E9" s="104">
        <v>99</v>
      </c>
      <c r="F9" s="105">
        <v>1</v>
      </c>
      <c r="G9" s="105">
        <v>1</v>
      </c>
      <c r="J9">
        <f t="shared" si="0"/>
        <v>1</v>
      </c>
    </row>
    <row r="12" spans="2:10" x14ac:dyDescent="0.2">
      <c r="E12" s="370" t="s">
        <v>168</v>
      </c>
    </row>
    <row r="13" spans="2:10" x14ac:dyDescent="0.2">
      <c r="E13" s="369">
        <v>0.17</v>
      </c>
    </row>
    <row r="14" spans="2:10" x14ac:dyDescent="0.2">
      <c r="E14" s="369">
        <v>0</v>
      </c>
    </row>
  </sheetData>
  <sheetProtection password="9F7E" sheet="1" objects="1" scenarios="1"/>
  <mergeCells count="8">
    <mergeCell ref="B8:D8"/>
    <mergeCell ref="B9:D9"/>
    <mergeCell ref="B2:D2"/>
    <mergeCell ref="B3:D3"/>
    <mergeCell ref="B4:D4"/>
    <mergeCell ref="B5:D5"/>
    <mergeCell ref="B6:D6"/>
    <mergeCell ref="B7:D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218CBC06F8E9FF4D85E8491E2CF91598" ma:contentTypeVersion="0" ma:contentTypeDescription="צור מסמך חדש." ma:contentTypeScope="" ma:versionID="3da2af232dbff32ca5e100a46d67b25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c69e330b17b26747b49104fe0872e0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A53244D-6944-458F-A40C-4D83402F80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3AE068B-4946-4AC8-B23E-235CC49D5D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72A411-B399-4E79-BF62-65EF49A58ACF}">
  <ds:schemaRefs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7</vt:i4>
      </vt:variant>
    </vt:vector>
  </HeadingPairs>
  <TitlesOfParts>
    <vt:vector size="15" baseType="lpstr">
      <vt:lpstr>שורות 21-1</vt:lpstr>
      <vt:lpstr>שורות 42-22</vt:lpstr>
      <vt:lpstr>שורות 63-43</vt:lpstr>
      <vt:lpstr>שורות 84-64</vt:lpstr>
      <vt:lpstr>שורות 105-85 </vt:lpstr>
      <vt:lpstr>שורות 126-106</vt:lpstr>
      <vt:lpstr>שורות 147-127</vt:lpstr>
      <vt:lpstr>גיליון1</vt:lpstr>
      <vt:lpstr>'שורות 105-85 '!WPrint_Area_W</vt:lpstr>
      <vt:lpstr>'שורות 126-106'!WPrint_Area_W</vt:lpstr>
      <vt:lpstr>'שורות 147-127'!WPrint_Area_W</vt:lpstr>
      <vt:lpstr>'שורות 21-1'!WPrint_Area_W</vt:lpstr>
      <vt:lpstr>'שורות 42-22'!WPrint_Area_W</vt:lpstr>
      <vt:lpstr>'שורות 63-43'!WPrint_Area_W</vt:lpstr>
      <vt:lpstr>'שורות 84-64'!WPrint_Area_W</vt:lpstr>
    </vt:vector>
  </TitlesOfParts>
  <Company>MOD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u08159</dc:creator>
  <cp:lastModifiedBy>ARIEL YEHIAM</cp:lastModifiedBy>
  <cp:lastPrinted>2020-11-12T09:23:03Z</cp:lastPrinted>
  <dcterms:created xsi:type="dcterms:W3CDTF">2008-08-03T11:02:35Z</dcterms:created>
  <dcterms:modified xsi:type="dcterms:W3CDTF">2021-01-07T16:43:44Z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