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5N3S6R\Desktop\"/>
    </mc:Choice>
  </mc:AlternateContent>
  <bookViews>
    <workbookView xWindow="0" yWindow="0" windowWidth="28800" windowHeight="10905"/>
  </bookViews>
  <sheets>
    <sheet name="מפקחים ומתאמים" sheetId="1" r:id="rId1"/>
    <sheet name="עמוד 2" sheetId="2" state="hidden" r:id="rId2"/>
    <sheet name="גיליון1" sheetId="3" r:id="rId3"/>
  </sheets>
  <definedNames>
    <definedName name="סך_שעות" localSheetId="1">'עמוד 2'!$AA$45</definedName>
    <definedName name="סך_שעות">'מפקחים ומתאמים'!$AA$52</definedName>
  </definedNames>
  <calcPr calcId="162913"/>
</workbook>
</file>

<file path=xl/calcChain.xml><?xml version="1.0" encoding="utf-8"?>
<calcChain xmlns="http://schemas.openxmlformats.org/spreadsheetml/2006/main">
  <c r="BA45" i="1" l="1"/>
  <c r="BV41" i="2"/>
  <c r="AN41" i="2"/>
  <c r="AM41" i="2"/>
  <c r="Y41" i="2"/>
  <c r="AF41" i="2" s="1"/>
  <c r="BR41" i="2" s="1"/>
  <c r="X41" i="2"/>
  <c r="D41" i="2"/>
  <c r="J41" i="2" s="1"/>
  <c r="BV40" i="2"/>
  <c r="AN40" i="2"/>
  <c r="AM40" i="2"/>
  <c r="AF40" i="2"/>
  <c r="BR40" i="2" s="1"/>
  <c r="Y40" i="2"/>
  <c r="X40" i="2"/>
  <c r="BV39" i="2"/>
  <c r="AN39" i="2"/>
  <c r="AM39" i="2"/>
  <c r="Y39" i="2"/>
  <c r="AF39" i="2" s="1"/>
  <c r="BR39" i="2" s="1"/>
  <c r="X39" i="2"/>
  <c r="BV38" i="2"/>
  <c r="AN38" i="2"/>
  <c r="AM38" i="2"/>
  <c r="AF38" i="2"/>
  <c r="BR38" i="2" s="1"/>
  <c r="Y38" i="2"/>
  <c r="X38" i="2"/>
  <c r="C38" i="2"/>
  <c r="BV37" i="2"/>
  <c r="AN37" i="2"/>
  <c r="AM37" i="2"/>
  <c r="AF37" i="2"/>
  <c r="BR37" i="2" s="1"/>
  <c r="Y37" i="2"/>
  <c r="X37" i="2"/>
  <c r="C37" i="2"/>
  <c r="J37" i="2" s="1"/>
  <c r="BV36" i="2"/>
  <c r="AN36" i="2"/>
  <c r="AM36" i="2"/>
  <c r="Y36" i="2"/>
  <c r="AF36" i="2" s="1"/>
  <c r="BR36" i="2" s="1"/>
  <c r="X36" i="2"/>
  <c r="C36" i="2"/>
  <c r="J36" i="2" s="1"/>
  <c r="BV35" i="2"/>
  <c r="AN35" i="2"/>
  <c r="AM35" i="2"/>
  <c r="AF35" i="2"/>
  <c r="BR35" i="2" s="1"/>
  <c r="Y35" i="2"/>
  <c r="X35" i="2"/>
  <c r="BV34" i="2"/>
  <c r="AN34" i="2"/>
  <c r="AM34" i="2"/>
  <c r="Y34" i="2"/>
  <c r="AF34" i="2" s="1"/>
  <c r="BR34" i="2" s="1"/>
  <c r="X34" i="2"/>
  <c r="BV33" i="2"/>
  <c r="AN33" i="2"/>
  <c r="AM33" i="2"/>
  <c r="AF33" i="2"/>
  <c r="BR33" i="2" s="1"/>
  <c r="Y33" i="2"/>
  <c r="X33" i="2"/>
  <c r="BV32" i="2"/>
  <c r="AN32" i="2"/>
  <c r="AM32" i="2"/>
  <c r="AF32" i="2"/>
  <c r="BR32" i="2" s="1"/>
  <c r="Y32" i="2"/>
  <c r="X32" i="2"/>
  <c r="BV31" i="2"/>
  <c r="AN31" i="2"/>
  <c r="AM31" i="2"/>
  <c r="Y31" i="2"/>
  <c r="AF31" i="2" s="1"/>
  <c r="BR31" i="2" s="1"/>
  <c r="X31" i="2"/>
  <c r="D31" i="2"/>
  <c r="J31" i="2" s="1"/>
  <c r="BV30" i="2"/>
  <c r="AN30" i="2"/>
  <c r="AM30" i="2"/>
  <c r="AF30" i="2"/>
  <c r="BR30" i="2" s="1"/>
  <c r="Y30" i="2"/>
  <c r="X30" i="2"/>
  <c r="BV29" i="2"/>
  <c r="AN29" i="2"/>
  <c r="AM29" i="2"/>
  <c r="Y29" i="2"/>
  <c r="AF29" i="2" s="1"/>
  <c r="BR29" i="2" s="1"/>
  <c r="X29" i="2"/>
  <c r="D29" i="2"/>
  <c r="D33" i="2" s="1"/>
  <c r="BV28" i="2"/>
  <c r="AN28" i="2"/>
  <c r="AM28" i="2"/>
  <c r="AF28" i="2"/>
  <c r="BR28" i="2" s="1"/>
  <c r="Y28" i="2"/>
  <c r="X28" i="2"/>
  <c r="BV27" i="2"/>
  <c r="AN27" i="2"/>
  <c r="AM27" i="2"/>
  <c r="Y27" i="2"/>
  <c r="AF27" i="2" s="1"/>
  <c r="BR27" i="2" s="1"/>
  <c r="X27" i="2"/>
  <c r="BV26" i="2"/>
  <c r="AN26" i="2"/>
  <c r="AM26" i="2"/>
  <c r="AF26" i="2"/>
  <c r="BR26" i="2" s="1"/>
  <c r="Y26" i="2"/>
  <c r="X26" i="2"/>
  <c r="D26" i="2"/>
  <c r="J26" i="2" s="1"/>
  <c r="BV25" i="2"/>
  <c r="BR25" i="2"/>
  <c r="AN25" i="2"/>
  <c r="AM25" i="2"/>
  <c r="Y25" i="2"/>
  <c r="AF25" i="2" s="1"/>
  <c r="X25" i="2"/>
  <c r="BV24" i="2"/>
  <c r="AN24" i="2"/>
  <c r="AM24" i="2"/>
  <c r="Y24" i="2"/>
  <c r="AF24" i="2" s="1"/>
  <c r="BR24" i="2" s="1"/>
  <c r="X24" i="2"/>
  <c r="G24" i="2"/>
  <c r="J25" i="2" s="1"/>
  <c r="C24" i="2"/>
  <c r="J24" i="2" s="1"/>
  <c r="BV23" i="2"/>
  <c r="BR23" i="2"/>
  <c r="AN23" i="2"/>
  <c r="AM23" i="2"/>
  <c r="Y23" i="2"/>
  <c r="AF23" i="2" s="1"/>
  <c r="X23" i="2"/>
  <c r="BV22" i="2"/>
  <c r="AN22" i="2"/>
  <c r="AM22" i="2"/>
  <c r="AF22" i="2"/>
  <c r="BR22" i="2" s="1"/>
  <c r="Y22" i="2"/>
  <c r="X22" i="2"/>
  <c r="BV21" i="2"/>
  <c r="BR21" i="2"/>
  <c r="AN21" i="2"/>
  <c r="AM21" i="2"/>
  <c r="Y21" i="2"/>
  <c r="AF21" i="2" s="1"/>
  <c r="X21" i="2"/>
  <c r="BV20" i="2"/>
  <c r="AN20" i="2"/>
  <c r="AM20" i="2"/>
  <c r="AF20" i="2"/>
  <c r="BR20" i="2" s="1"/>
  <c r="Y20" i="2"/>
  <c r="X20" i="2"/>
  <c r="BV19" i="2"/>
  <c r="BR19" i="2"/>
  <c r="AN19" i="2"/>
  <c r="AM19" i="2"/>
  <c r="Y19" i="2"/>
  <c r="AF19" i="2" s="1"/>
  <c r="X19" i="2"/>
  <c r="BV18" i="2"/>
  <c r="AN18" i="2"/>
  <c r="AM18" i="2"/>
  <c r="AF18" i="2"/>
  <c r="BR18" i="2" s="1"/>
  <c r="Y18" i="2"/>
  <c r="X18" i="2"/>
  <c r="B18" i="2"/>
  <c r="J18" i="2" s="1"/>
  <c r="BV17" i="2"/>
  <c r="AN17" i="2"/>
  <c r="AM17" i="2"/>
  <c r="Y17" i="2"/>
  <c r="AF17" i="2" s="1"/>
  <c r="BR17" i="2" s="1"/>
  <c r="X17" i="2"/>
  <c r="BV16" i="2"/>
  <c r="AN16" i="2"/>
  <c r="AM16" i="2"/>
  <c r="AF16" i="2"/>
  <c r="BR16" i="2" s="1"/>
  <c r="Y16" i="2"/>
  <c r="X16" i="2"/>
  <c r="B16" i="2"/>
  <c r="J16" i="2" s="1"/>
  <c r="BV15" i="2"/>
  <c r="BR15" i="2"/>
  <c r="AN15" i="2"/>
  <c r="AM15" i="2"/>
  <c r="Y15" i="2"/>
  <c r="AF15" i="2" s="1"/>
  <c r="X15" i="2"/>
  <c r="BV14" i="2"/>
  <c r="AN14" i="2"/>
  <c r="AM14" i="2"/>
  <c r="AF14" i="2"/>
  <c r="BR14" i="2" s="1"/>
  <c r="Y14" i="2"/>
  <c r="X14" i="2"/>
  <c r="BV13" i="2"/>
  <c r="BR13" i="2"/>
  <c r="AN13" i="2"/>
  <c r="AM13" i="2"/>
  <c r="Y13" i="2"/>
  <c r="AF13" i="2" s="1"/>
  <c r="X13" i="2"/>
  <c r="B13" i="2"/>
  <c r="J13" i="2" s="1"/>
  <c r="BV12" i="2"/>
  <c r="AN12" i="2"/>
  <c r="AM12" i="2"/>
  <c r="AF12" i="2"/>
  <c r="BR12" i="2" s="1"/>
  <c r="Y12" i="2"/>
  <c r="X12" i="2"/>
  <c r="BV11" i="2"/>
  <c r="BR11" i="2"/>
  <c r="AN11" i="2"/>
  <c r="AM11" i="2"/>
  <c r="Y11" i="2"/>
  <c r="AF11" i="2" s="1"/>
  <c r="X11" i="2"/>
  <c r="B11" i="2"/>
  <c r="J11" i="2" s="1"/>
  <c r="BI6" i="2"/>
  <c r="BD4" i="2"/>
  <c r="E5" i="2" s="1"/>
  <c r="AQ4" i="2"/>
  <c r="D5" i="2" s="1"/>
  <c r="AF4" i="2"/>
  <c r="C5" i="2" s="1"/>
  <c r="T4" i="2"/>
  <c r="B5" i="2" s="1"/>
  <c r="M4" i="2"/>
  <c r="A5" i="2" s="1"/>
  <c r="A3" i="2"/>
  <c r="AA50" i="1"/>
  <c r="AH50" i="1" s="1"/>
  <c r="BP41" i="1"/>
  <c r="Y41" i="1"/>
  <c r="AF41" i="1" s="1"/>
  <c r="BL41" i="1" s="1"/>
  <c r="X41" i="1"/>
  <c r="J41" i="1"/>
  <c r="BP40" i="1"/>
  <c r="Y40" i="1"/>
  <c r="AF40" i="1" s="1"/>
  <c r="BL40" i="1" s="1"/>
  <c r="X40" i="1"/>
  <c r="BP39" i="1"/>
  <c r="Y39" i="1"/>
  <c r="AF39" i="1" s="1"/>
  <c r="BL39" i="1" s="1"/>
  <c r="X39" i="1"/>
  <c r="BP38" i="1"/>
  <c r="Y38" i="1"/>
  <c r="AF38" i="1" s="1"/>
  <c r="BL38" i="1" s="1"/>
  <c r="X38" i="1"/>
  <c r="BP37" i="1"/>
  <c r="Y37" i="1"/>
  <c r="AF37" i="1" s="1"/>
  <c r="BL37" i="1" s="1"/>
  <c r="X37" i="1"/>
  <c r="J37" i="1"/>
  <c r="BP36" i="1"/>
  <c r="Y36" i="1"/>
  <c r="AF36" i="1" s="1"/>
  <c r="BL36" i="1" s="1"/>
  <c r="X36" i="1"/>
  <c r="J36" i="1"/>
  <c r="BP35" i="1"/>
  <c r="Y35" i="1"/>
  <c r="AF35" i="1" s="1"/>
  <c r="BL35" i="1" s="1"/>
  <c r="X35" i="1"/>
  <c r="BP34" i="1"/>
  <c r="Y34" i="1"/>
  <c r="AF34" i="1" s="1"/>
  <c r="BL34" i="1" s="1"/>
  <c r="X34" i="1"/>
  <c r="BP33" i="1"/>
  <c r="Y33" i="1"/>
  <c r="AF33" i="1" s="1"/>
  <c r="BL33" i="1" s="1"/>
  <c r="X33" i="1"/>
  <c r="D33" i="1"/>
  <c r="BP32" i="1"/>
  <c r="Y32" i="1"/>
  <c r="AF32" i="1" s="1"/>
  <c r="BL32" i="1" s="1"/>
  <c r="X32" i="1"/>
  <c r="BP31" i="1"/>
  <c r="Y31" i="1"/>
  <c r="AF31" i="1" s="1"/>
  <c r="BL31" i="1" s="1"/>
  <c r="X31" i="1"/>
  <c r="J31" i="1"/>
  <c r="BP30" i="1"/>
  <c r="Y30" i="1"/>
  <c r="AF30" i="1" s="1"/>
  <c r="BL30" i="1" s="1"/>
  <c r="X30" i="1"/>
  <c r="BP29" i="1"/>
  <c r="Y29" i="1"/>
  <c r="AF29" i="1" s="1"/>
  <c r="BL29" i="1" s="1"/>
  <c r="X29" i="1"/>
  <c r="J29" i="1"/>
  <c r="BP28" i="1"/>
  <c r="Y28" i="1"/>
  <c r="AF28" i="1" s="1"/>
  <c r="BL28" i="1" s="1"/>
  <c r="X28" i="1"/>
  <c r="BP27" i="1"/>
  <c r="Y27" i="1"/>
  <c r="AF27" i="1" s="1"/>
  <c r="BL27" i="1" s="1"/>
  <c r="X27" i="1"/>
  <c r="BP26" i="1"/>
  <c r="Y26" i="1"/>
  <c r="AF26" i="1" s="1"/>
  <c r="BL26" i="1" s="1"/>
  <c r="X26" i="1"/>
  <c r="J26" i="1"/>
  <c r="BP25" i="1"/>
  <c r="Y25" i="1"/>
  <c r="AF25" i="1" s="1"/>
  <c r="BL25" i="1" s="1"/>
  <c r="X25" i="1"/>
  <c r="J25" i="1"/>
  <c r="BP24" i="1"/>
  <c r="Y24" i="1"/>
  <c r="AF24" i="1" s="1"/>
  <c r="BL24" i="1" s="1"/>
  <c r="X24" i="1"/>
  <c r="J24" i="1"/>
  <c r="BP23" i="1"/>
  <c r="Y23" i="1"/>
  <c r="AF23" i="1" s="1"/>
  <c r="BL23" i="1" s="1"/>
  <c r="X23" i="1"/>
  <c r="BP22" i="1"/>
  <c r="Y22" i="1"/>
  <c r="AF22" i="1" s="1"/>
  <c r="BL22" i="1" s="1"/>
  <c r="X22" i="1"/>
  <c r="BP21" i="1"/>
  <c r="Y21" i="1"/>
  <c r="AF21" i="1" s="1"/>
  <c r="BL21" i="1" s="1"/>
  <c r="X21" i="1"/>
  <c r="BP20" i="1"/>
  <c r="Y20" i="1"/>
  <c r="AF20" i="1" s="1"/>
  <c r="BL20" i="1" s="1"/>
  <c r="X20" i="1"/>
  <c r="BP19" i="1"/>
  <c r="Y19" i="1"/>
  <c r="AF19" i="1" s="1"/>
  <c r="BL19" i="1" s="1"/>
  <c r="X19" i="1"/>
  <c r="BP18" i="1"/>
  <c r="Y18" i="1"/>
  <c r="AF18" i="1" s="1"/>
  <c r="BL18" i="1" s="1"/>
  <c r="X18" i="1"/>
  <c r="J18" i="1"/>
  <c r="BP17" i="1"/>
  <c r="Y17" i="1"/>
  <c r="AF17" i="1" s="1"/>
  <c r="BL17" i="1" s="1"/>
  <c r="X17" i="1"/>
  <c r="BP16" i="1"/>
  <c r="Y16" i="1"/>
  <c r="AF16" i="1" s="1"/>
  <c r="BL16" i="1" s="1"/>
  <c r="X16" i="1"/>
  <c r="J16" i="1"/>
  <c r="BP15" i="1"/>
  <c r="Y15" i="1"/>
  <c r="AF15" i="1" s="1"/>
  <c r="BL15" i="1" s="1"/>
  <c r="X15" i="1"/>
  <c r="BP14" i="1"/>
  <c r="Y14" i="1"/>
  <c r="AF14" i="1" s="1"/>
  <c r="BL14" i="1" s="1"/>
  <c r="X14" i="1"/>
  <c r="BP13" i="1"/>
  <c r="Y13" i="1"/>
  <c r="AF13" i="1" s="1"/>
  <c r="BL13" i="1" s="1"/>
  <c r="X13" i="1"/>
  <c r="J13" i="1"/>
  <c r="BP12" i="1"/>
  <c r="Y12" i="1"/>
  <c r="AF12" i="1" s="1"/>
  <c r="BL12" i="1" s="1"/>
  <c r="X12" i="1"/>
  <c r="BP11" i="1"/>
  <c r="X11" i="1"/>
  <c r="Y11" i="1" s="1"/>
  <c r="AF11" i="1" s="1"/>
  <c r="BL11" i="1" s="1"/>
  <c r="J11" i="1"/>
  <c r="BI6" i="1"/>
  <c r="E5" i="1"/>
  <c r="D5" i="1"/>
  <c r="C5" i="1"/>
  <c r="B5" i="1"/>
  <c r="A5" i="1"/>
  <c r="F5" i="1" l="1"/>
  <c r="AA52" i="1"/>
  <c r="AA53" i="1" s="1"/>
  <c r="J49" i="1"/>
  <c r="K49" i="1" s="1"/>
  <c r="J29" i="2"/>
  <c r="J42" i="2" s="1"/>
  <c r="AA51" i="1"/>
  <c r="AH51" i="1" s="1"/>
  <c r="AH49" i="1" s="1"/>
  <c r="F5" i="2"/>
  <c r="AA44" i="2"/>
  <c r="AH44" i="2" s="1"/>
  <c r="AF45" i="2"/>
  <c r="AF52" i="1"/>
  <c r="AN44" i="1" s="1"/>
  <c r="AQ50" i="1"/>
  <c r="AQ52" i="1" s="1"/>
  <c r="AQ42" i="2"/>
  <c r="AA43" i="2"/>
  <c r="K42" i="2" l="1"/>
  <c r="AA56" i="1"/>
  <c r="AQ43" i="2"/>
  <c r="AQ45" i="2" s="1"/>
  <c r="AQ56" i="1"/>
  <c r="AA45" i="2"/>
  <c r="AH43" i="2"/>
  <c r="AH42" i="2" s="1"/>
  <c r="AA46" i="2" l="1"/>
  <c r="AA47" i="2" s="1"/>
  <c r="AA49" i="2" s="1"/>
  <c r="AQ49" i="2"/>
</calcChain>
</file>

<file path=xl/comments1.xml><?xml version="1.0" encoding="utf-8"?>
<comments xmlns="http://schemas.openxmlformats.org/spreadsheetml/2006/main">
  <authors>
    <author/>
  </authors>
  <commentList>
    <comment ref="A2" authorId="0" shapeId="0">
      <text>
        <r>
          <rPr>
            <sz val="10"/>
            <color rgb="FF000000"/>
            <rFont val="Arial"/>
            <scheme val="minor"/>
          </rPr>
          <t xml:space="preserve">יש להגיש טופס דיווח זה, לכל עובד ולכל חודש בנפרד
</t>
        </r>
      </text>
    </comment>
    <comment ref="A6" authorId="0" shapeId="0">
      <text>
        <r>
          <rPr>
            <sz val="10"/>
            <color rgb="FF000000"/>
            <rFont val="Arial"/>
            <scheme val="minor"/>
          </rPr>
          <t xml:space="preserve">הסבר על הטופס, חובה למלא את:
1. כל התאים שנצבעו בצהוב.
2. פרוט העבודה והשירותים שבוצעו בכל יום שדווח כיום עבודה (עמודה ז' בטבלה).
3. חובה למלא את התאריך של היום הראשון של חודש הדווח.
     הבהרות: 
     3.1 המערכת מעדכנת את שאר התאריכים ואין צורך להזין מעבר לכך.
     3.2 לא ניתן לדווח בדוח אחד עבור חודשיים או יותר, לכל חודש בנפרד.
4. במידה וסה"כ שעות לניצול קטנה מהכמות שדווח לא תתאפשר הגשת חשבון זה. </t>
        </r>
      </text>
    </comment>
    <comment ref="AC7" authorId="0" shapeId="0">
      <text>
        <r>
          <rPr>
            <sz val="10"/>
            <color rgb="FF000000"/>
            <rFont val="Arial"/>
            <scheme val="minor"/>
          </rPr>
          <t xml:space="preserve">שדה חובה -
1 .נא להקליד את סך השעות לפי הפורמט: 2160:00. חשוב! לכתוב את הנקודותיים!
2. פרט ש"ע מבוצעות לטובת  ביצוע פעולות נוספות ביום המדווח., בנושאים בהם עסק נותן השירות, באותה תקופה בה מוגש דיווח זה,  בהזמנות נוספות עבור גופים אחרים במערכת הבטחון, לרבות שרותים בקבלנות משנה.
</t>
        </r>
      </text>
    </comment>
    <comment ref="AF7" authorId="0" shapeId="0">
      <text>
        <r>
          <rPr>
            <sz val="10"/>
            <color rgb="FF000000"/>
            <rFont val="Arial"/>
            <scheme val="minor"/>
          </rPr>
          <t xml:space="preserve">סיכום שעות עבודה ביום הנתון בהזמנה זו ובהזמנות נוספות .
</t>
        </r>
      </text>
    </comment>
    <comment ref="Q8" authorId="0" shapeId="0">
      <text>
        <r>
          <rPr>
            <sz val="10"/>
            <color rgb="FF000000"/>
            <rFont val="Arial"/>
            <scheme val="minor"/>
          </rPr>
          <t>השעות המדווחות יוגשו בפורמט של 24 שעות ביממה. יש להוסיף נקודותיים ע"מ לכתוב השעה</t>
        </r>
      </text>
    </comment>
    <comment ref="T8" authorId="0" shapeId="0">
      <text>
        <r>
          <rPr>
            <sz val="10"/>
            <color rgb="FF000000"/>
            <rFont val="Arial"/>
            <scheme val="minor"/>
          </rPr>
          <t>השעות המדווחות יוגשו בפורמט של 24 שעות ביממה. יש להוסיף נקודותיים ע"מ לכתוב השעה</t>
        </r>
      </text>
    </comment>
    <comment ref="Y8" authorId="0" shapeId="0">
      <text>
        <r>
          <rPr>
            <sz val="10"/>
            <color rgb="FF000000"/>
            <rFont val="Arial"/>
            <scheme val="minor"/>
          </rPr>
          <t xml:space="preserve">את השעות יש לדווח בנטו לאחר קיזוז הפסקה. לא יתקבל דיווח מעל 12 שעות ביום. </t>
        </r>
      </text>
    </comment>
    <comment ref="B11" authorId="0" shapeId="0">
      <text>
        <r>
          <rPr>
            <sz val="10"/>
            <color rgb="FF000000"/>
            <rFont val="Arial"/>
            <scheme val="minor"/>
          </rPr>
          <t xml:space="preserve">חובה למלא את כל התאים הצהובים!
</t>
        </r>
      </text>
    </comment>
    <comment ref="L11" authorId="0" shapeId="0">
      <text>
        <r>
          <rPr>
            <sz val="10"/>
            <color rgb="FF000000"/>
            <rFont val="Arial"/>
            <scheme val="minor"/>
          </rPr>
          <t>1. חובה למלא את היום  הראשון בחודש בפורמט 1/02/10
2.בדיווחים מפוצלים  (יותר מדיווח אחד באותו יום עבודה), יש להקליד מחדש המועד בו הינך מעוניין לדווח פעם נוספת, עפ"י התבנית מצויין לעיל.</t>
        </r>
      </text>
    </comment>
    <comment ref="Q11" authorId="0" shapeId="0">
      <text>
        <r>
          <rPr>
            <sz val="10"/>
            <color rgb="FF000000"/>
            <rFont val="Arial"/>
            <scheme val="minor"/>
          </rPr>
          <t>השעות המדווחות יוגשו בפורמט של 24 שעות ביממה. יש להוסיף נקודותיים ע"מ לכתוב השעה</t>
        </r>
      </text>
    </comment>
    <comment ref="T11" authorId="0" shapeId="0">
      <text>
        <r>
          <rPr>
            <sz val="10"/>
            <color rgb="FF000000"/>
            <rFont val="Arial"/>
            <scheme val="minor"/>
          </rPr>
          <t>השעות המדווחות יוגשו בפורמט של 24 שעות ביממה. יש להוסיף נקודותיים ע"מ לכתוב השעה</t>
        </r>
      </text>
    </comment>
    <comment ref="Q12" authorId="0" shapeId="0">
      <text>
        <r>
          <rPr>
            <sz val="10"/>
            <color rgb="FF000000"/>
            <rFont val="Arial"/>
            <scheme val="minor"/>
          </rPr>
          <t>השעות המדווחות יוגשו בפורמט של 24 שעות ביממה. יש להוסיף נקודותיים ע"מ לכתוב השעה</t>
        </r>
      </text>
    </comment>
    <comment ref="T12" authorId="0" shapeId="0">
      <text>
        <r>
          <rPr>
            <sz val="10"/>
            <color rgb="FF000000"/>
            <rFont val="Arial"/>
            <scheme val="minor"/>
          </rPr>
          <t>השעות המדווחות יוגשו בפורמט של 24 שעות ביממה. יש להוסיף נקודותיים ע"מ לכתוב השעה</t>
        </r>
      </text>
    </comment>
    <comment ref="B13" authorId="0" shapeId="0">
      <text>
        <r>
          <rPr>
            <sz val="10"/>
            <color rgb="FF000000"/>
            <rFont val="Arial"/>
            <scheme val="minor"/>
          </rPr>
          <t>חובה למלא את כל התאים הצהובים!</t>
        </r>
      </text>
    </comment>
    <comment ref="Q15" authorId="0" shapeId="0">
      <text>
        <r>
          <rPr>
            <sz val="10"/>
            <color rgb="FF000000"/>
            <rFont val="Arial"/>
            <scheme val="minor"/>
          </rPr>
          <t>השעות המדווחות יוגשו בפורמט של 24 שעות ביממה. יש להוסיף נקודותיים ע"מ לכתוב השעה</t>
        </r>
      </text>
    </comment>
    <comment ref="T15" authorId="0" shapeId="0">
      <text>
        <r>
          <rPr>
            <sz val="10"/>
            <color rgb="FF000000"/>
            <rFont val="Arial"/>
            <scheme val="minor"/>
          </rPr>
          <t>השעות המדווחות יוגשו בפורמט של 24 שעות ביממה. יש להוסיף נקודותיים ע"מ לכתוב השעה</t>
        </r>
      </text>
    </comment>
    <comment ref="B16" authorId="0" shapeId="0">
      <text>
        <r>
          <rPr>
            <sz val="10"/>
            <color rgb="FF000000"/>
            <rFont val="Arial"/>
            <scheme val="minor"/>
          </rPr>
          <t xml:space="preserve">חובה למלא את כל התאים הצהובים!
</t>
        </r>
      </text>
    </comment>
    <comment ref="Q16" authorId="0" shapeId="0">
      <text>
        <r>
          <rPr>
            <sz val="10"/>
            <color rgb="FF000000"/>
            <rFont val="Arial"/>
            <scheme val="minor"/>
          </rPr>
          <t>השעות המדווחות יוגשו בפורמט של 24 שעות ביממה. יש להוסיף נקודותיים ע"מ לכתוב השעה</t>
        </r>
      </text>
    </comment>
    <comment ref="T16" authorId="0" shapeId="0">
      <text>
        <r>
          <rPr>
            <sz val="10"/>
            <color rgb="FF000000"/>
            <rFont val="Arial"/>
            <scheme val="minor"/>
          </rPr>
          <t>השעות המדווחות יוגשו בפורמט של 24 שעות ביממה. יש להוסיף נקודותיים ע"מ לכתוב השעה</t>
        </r>
      </text>
    </comment>
    <comment ref="Q17" authorId="0" shapeId="0">
      <text>
        <r>
          <rPr>
            <sz val="10"/>
            <color rgb="FF000000"/>
            <rFont val="Arial"/>
            <scheme val="minor"/>
          </rPr>
          <t>השעות המדווחות יוגשו בפורמט של 24 שעות ביממה. יש להוסיף נקודותיים ע"מ לכתוב השעה</t>
        </r>
      </text>
    </comment>
    <comment ref="T17" authorId="0" shapeId="0">
      <text>
        <r>
          <rPr>
            <sz val="10"/>
            <color rgb="FF000000"/>
            <rFont val="Arial"/>
            <scheme val="minor"/>
          </rPr>
          <t>השעות המדווחות יוגשו בפורמט של 24 שעות ביממה. יש להוסיף נקודותיים ע"מ לכתוב השעה</t>
        </r>
      </text>
    </comment>
    <comment ref="B18" authorId="0" shapeId="0">
      <text>
        <r>
          <rPr>
            <sz val="10"/>
            <color rgb="FF000000"/>
            <rFont val="Arial"/>
            <scheme val="minor"/>
          </rPr>
          <t xml:space="preserve">חובה למלא את כל התאים הצהובים!
</t>
        </r>
      </text>
    </comment>
    <comment ref="Q18" authorId="0" shapeId="0">
      <text>
        <r>
          <rPr>
            <sz val="10"/>
            <color rgb="FF000000"/>
            <rFont val="Arial"/>
            <scheme val="minor"/>
          </rPr>
          <t>השעות המדווחות יוגשו בפורמט של 24 שעות ביממה. יש להוסיף נקודותיים ע"מ לכתוב השעה</t>
        </r>
      </text>
    </comment>
    <comment ref="T18" authorId="0" shapeId="0">
      <text>
        <r>
          <rPr>
            <sz val="10"/>
            <color rgb="FF000000"/>
            <rFont val="Arial"/>
            <scheme val="minor"/>
          </rPr>
          <t>השעות המדווחות יוגשו בפורמט של 24 שעות ביממה. יש להוסיף נקודותיים ע"מ לכתוב השעה</t>
        </r>
      </text>
    </comment>
    <comment ref="Q19" authorId="0" shapeId="0">
      <text>
        <r>
          <rPr>
            <sz val="10"/>
            <color rgb="FF000000"/>
            <rFont val="Arial"/>
            <scheme val="minor"/>
          </rPr>
          <t>השעות המדווחות יוגשו בפורמט של 24 שעות ביממה. יש להוסיף נקודותיים ע"מ לכתוב השעה</t>
        </r>
      </text>
    </comment>
    <comment ref="T19" authorId="0" shapeId="0">
      <text>
        <r>
          <rPr>
            <sz val="10"/>
            <color rgb="FF000000"/>
            <rFont val="Arial"/>
            <scheme val="minor"/>
          </rPr>
          <t>השעות המדווחות יוגשו בפורמט של 24 שעות ביממה. יש להוסיף נקודותיים ע"מ לכתוב השעה</t>
        </r>
      </text>
    </comment>
    <comment ref="B20" authorId="0" shapeId="0">
      <text>
        <r>
          <rPr>
            <sz val="10"/>
            <color rgb="FF000000"/>
            <rFont val="Arial"/>
            <scheme val="minor"/>
          </rPr>
          <t xml:space="preserve">חובה למלא את כל התאים הצהובים!
</t>
        </r>
      </text>
    </comment>
    <comment ref="Q21" authorId="0" shapeId="0">
      <text>
        <r>
          <rPr>
            <sz val="10"/>
            <color rgb="FF000000"/>
            <rFont val="Arial"/>
            <scheme val="minor"/>
          </rPr>
          <t>השעות המדווחות יוגשו בפורמט של 24 שעות ביממה. יש להוסיף נקודותיים ע"מ לכתוב השעה</t>
        </r>
      </text>
    </comment>
    <comment ref="T21" authorId="0" shapeId="0">
      <text>
        <r>
          <rPr>
            <sz val="10"/>
            <color rgb="FF000000"/>
            <rFont val="Arial"/>
            <scheme val="minor"/>
          </rPr>
          <t>השעות המדווחות יוגשו בפורמט של 24 שעות ביממה. יש להוסיף נקודותיים ע"מ לכתוב השעה</t>
        </r>
      </text>
    </comment>
    <comment ref="Q22" authorId="0" shapeId="0">
      <text>
        <r>
          <rPr>
            <sz val="10"/>
            <color rgb="FF000000"/>
            <rFont val="Arial"/>
            <scheme val="minor"/>
          </rPr>
          <t>השעות המדווחות יוגשו בפורמט של 24 שעות ביממה. יש להוסיף נקודותיים ע"מ לכתוב השעה</t>
        </r>
      </text>
    </comment>
    <comment ref="T22" authorId="0" shapeId="0">
      <text>
        <r>
          <rPr>
            <sz val="10"/>
            <color rgb="FF000000"/>
            <rFont val="Arial"/>
            <scheme val="minor"/>
          </rPr>
          <t>השעות המדווחות יוגשו בפורמט של 24 שעות ביממה. יש להוסיף נקודותיים ע"מ לכתוב השעה</t>
        </r>
      </text>
    </comment>
    <comment ref="Q23" authorId="0" shapeId="0">
      <text>
        <r>
          <rPr>
            <sz val="10"/>
            <color rgb="FF000000"/>
            <rFont val="Arial"/>
            <scheme val="minor"/>
          </rPr>
          <t>השעות המדווחות יוגשו בפורמט של 24 שעות ביממה. יש להוסיף נקודותיים ע"מ לכתוב השעה</t>
        </r>
      </text>
    </comment>
    <comment ref="T23" authorId="0" shapeId="0">
      <text>
        <r>
          <rPr>
            <sz val="10"/>
            <color rgb="FF000000"/>
            <rFont val="Arial"/>
            <scheme val="minor"/>
          </rPr>
          <t>השעות המדווחות יוגשו בפורמט של 24 שעות ביממה. יש להוסיף נקודותיים ע"מ לכתוב השעה</t>
        </r>
      </text>
    </comment>
    <comment ref="C24" authorId="0" shapeId="0">
      <text>
        <r>
          <rPr>
            <sz val="10"/>
            <color rgb="FF000000"/>
            <rFont val="Arial"/>
            <scheme val="minor"/>
          </rPr>
          <t xml:space="preserve">חובה למלא את כל התאים הצהובים!
</t>
        </r>
      </text>
    </comment>
    <comment ref="G24" authorId="0" shapeId="0">
      <text>
        <r>
          <rPr>
            <sz val="10"/>
            <color rgb="FF000000"/>
            <rFont val="Arial"/>
            <scheme val="minor"/>
          </rPr>
          <t>חובה למלא את כל התאים הצהובים!</t>
        </r>
      </text>
    </comment>
    <comment ref="Q24" authorId="0" shapeId="0">
      <text>
        <r>
          <rPr>
            <sz val="10"/>
            <color rgb="FF000000"/>
            <rFont val="Arial"/>
            <scheme val="minor"/>
          </rPr>
          <t>השעות המדווחות יוגשו בפורמט של 24 שעות ביממה. יש להוסיף נקודותיים ע"מ לכתוב השעה</t>
        </r>
      </text>
    </comment>
    <comment ref="T24" authorId="0" shapeId="0">
      <text>
        <r>
          <rPr>
            <sz val="10"/>
            <color rgb="FF000000"/>
            <rFont val="Arial"/>
            <scheme val="minor"/>
          </rPr>
          <t>השעות המדווחות יוגשו בפורמט של 24 שעות ביממה. יש להוסיף נקודותיים ע"מ לכתוב השעה</t>
        </r>
      </text>
    </comment>
    <comment ref="Q25" authorId="0" shapeId="0">
      <text>
        <r>
          <rPr>
            <sz val="10"/>
            <color rgb="FF000000"/>
            <rFont val="Arial"/>
            <scheme val="minor"/>
          </rPr>
          <t>השעות המדווחות יוגשו בפורמט של 24 שעות ביממה. יש להוסיף נקודותיים ע"מ לכתוב השעה</t>
        </r>
      </text>
    </comment>
    <comment ref="T25" authorId="0" shapeId="0">
      <text>
        <r>
          <rPr>
            <sz val="10"/>
            <color rgb="FF000000"/>
            <rFont val="Arial"/>
            <scheme val="minor"/>
          </rPr>
          <t>השעות המדווחות יוגשו בפורמט של 24 שעות ביממה. יש להוסיף נקודותיים ע"מ לכתוב השעה</t>
        </r>
      </text>
    </comment>
    <comment ref="D26" authorId="0" shapeId="0">
      <text>
        <r>
          <rPr>
            <sz val="10"/>
            <color rgb="FF000000"/>
            <rFont val="Arial"/>
            <scheme val="minor"/>
          </rPr>
          <t xml:space="preserve">חובה למלא את כל התאים הצהובים!
</t>
        </r>
      </text>
    </comment>
    <comment ref="Q26" authorId="0" shapeId="0">
      <text>
        <r>
          <rPr>
            <sz val="10"/>
            <color rgb="FF000000"/>
            <rFont val="Arial"/>
            <scheme val="minor"/>
          </rPr>
          <t>השעות המדווחות יוגשו בפורמט של 24 שעות ביממה. יש להוסיף נקודותיים ע"מ לכתוב השעה</t>
        </r>
      </text>
    </comment>
    <comment ref="T26" authorId="0" shapeId="0">
      <text>
        <r>
          <rPr>
            <sz val="10"/>
            <color rgb="FF000000"/>
            <rFont val="Arial"/>
            <scheme val="minor"/>
          </rPr>
          <t>השעות המדווחות יוגשו בפורמט של 24 שעות ביממה. יש להוסיף נקודותיים ע"מ לכתוב השעה</t>
        </r>
      </text>
    </comment>
    <comment ref="Q28" authorId="0" shapeId="0">
      <text>
        <r>
          <rPr>
            <sz val="10"/>
            <color rgb="FF000000"/>
            <rFont val="Arial"/>
            <scheme val="minor"/>
          </rPr>
          <t>השעות המדווחות יוגשו בפורמט של 24 שעות ביממה. יש להוסיף נקודותיים ע"מ לכתוב השעה</t>
        </r>
      </text>
    </comment>
    <comment ref="T28" authorId="0" shapeId="0">
      <text>
        <r>
          <rPr>
            <sz val="10"/>
            <color rgb="FF000000"/>
            <rFont val="Arial"/>
            <scheme val="minor"/>
          </rPr>
          <t>השעות המדווחות יוגשו בפורמט של 24 שעות ביממה. יש להוסיף נקודותיים ע"מ לכתוב השעה</t>
        </r>
      </text>
    </comment>
    <comment ref="D29" authorId="0" shapeId="0">
      <text>
        <r>
          <rPr>
            <sz val="10"/>
            <color rgb="FF000000"/>
            <rFont val="Arial"/>
            <scheme val="minor"/>
          </rPr>
          <t xml:space="preserve">יש לכתוב את סך השעות לפי הפורמט: 
2160:00. 
חשוב! לכתוב את הנקודותיים!
</t>
        </r>
      </text>
    </comment>
    <comment ref="Q29" authorId="0" shapeId="0">
      <text>
        <r>
          <rPr>
            <sz val="10"/>
            <color rgb="FF000000"/>
            <rFont val="Arial"/>
            <scheme val="minor"/>
          </rPr>
          <t>השעות המדווחות יוגשו בפורמט של 24 שעות ביממה. יש להוסיף נקודותיים ע"מ לכתוב השעה</t>
        </r>
      </text>
    </comment>
    <comment ref="T29" authorId="0" shapeId="0">
      <text>
        <r>
          <rPr>
            <sz val="10"/>
            <color rgb="FF000000"/>
            <rFont val="Arial"/>
            <scheme val="minor"/>
          </rPr>
          <t>השעות המדווחות יוגשו בפורמט של 24 שעות ביממה. יש להוסיף נקודותיים ע"מ לכתוב השעה</t>
        </r>
      </text>
    </comment>
    <comment ref="Q30" authorId="0" shapeId="0">
      <text>
        <r>
          <rPr>
            <sz val="10"/>
            <color rgb="FF000000"/>
            <rFont val="Arial"/>
            <scheme val="minor"/>
          </rPr>
          <t>השעות המדווחות יוגשו בפורמט של 24 שעות ביממה. יש להוסיף נקודותיים ע"מ לכתוב השעה</t>
        </r>
      </text>
    </comment>
    <comment ref="T30" authorId="0" shapeId="0">
      <text>
        <r>
          <rPr>
            <sz val="10"/>
            <color rgb="FF000000"/>
            <rFont val="Arial"/>
            <scheme val="minor"/>
          </rPr>
          <t>השעות המדווחות יוגשו בפורמט של 24 שעות ביממה. יש להוסיף נקודותיים ע"מ לכתוב השעה</t>
        </r>
      </text>
    </comment>
    <comment ref="D31" authorId="0" shapeId="0">
      <text>
        <r>
          <rPr>
            <sz val="10"/>
            <color rgb="FF000000"/>
            <rFont val="Arial"/>
            <scheme val="minor"/>
          </rPr>
          <t>יש לכתוב את  השעות לפי הפורמט: 2160:00. 
חשוב! לכתוב את הנקודותיים!</t>
        </r>
      </text>
    </comment>
    <comment ref="Q31" authorId="0" shapeId="0">
      <text>
        <r>
          <rPr>
            <sz val="10"/>
            <color rgb="FF000000"/>
            <rFont val="Arial"/>
            <scheme val="minor"/>
          </rPr>
          <t>השעות המדווחות יוגשו בפורמט של 24 שעות ביממה. יש להוסיף נקודותיים ע"מ לכתוב השעה</t>
        </r>
      </text>
    </comment>
    <comment ref="T31" authorId="0" shapeId="0">
      <text>
        <r>
          <rPr>
            <sz val="10"/>
            <color rgb="FF000000"/>
            <rFont val="Arial"/>
            <scheme val="minor"/>
          </rPr>
          <t>השעות המדווחות יוגשו בפורמט של 24 שעות ביממה. יש להוסיף נקודותיים ע"מ לכתוב השעה</t>
        </r>
      </text>
    </comment>
    <comment ref="Q32" authorId="0" shapeId="0">
      <text>
        <r>
          <rPr>
            <sz val="10"/>
            <color rgb="FF000000"/>
            <rFont val="Arial"/>
            <scheme val="minor"/>
          </rPr>
          <t>השעות המדווחות יוגשו בפורמט של 24 שעות ביממה. יש להוסיף נקודותיים ע"מ לכתוב השעה</t>
        </r>
      </text>
    </comment>
    <comment ref="T32" authorId="0" shapeId="0">
      <text>
        <r>
          <rPr>
            <sz val="10"/>
            <color rgb="FF000000"/>
            <rFont val="Arial"/>
            <scheme val="minor"/>
          </rPr>
          <t>השעות המדווחות יוגשו בפורמט של 24 שעות ביממה. יש להוסיף נקודותיים ע"מ לכתוב השעה</t>
        </r>
      </text>
    </comment>
    <comment ref="Q33" authorId="0" shapeId="0">
      <text>
        <r>
          <rPr>
            <sz val="10"/>
            <color rgb="FF000000"/>
            <rFont val="Arial"/>
            <scheme val="minor"/>
          </rPr>
          <t>השעות המדווחות יוגשו בפורמט של 24 שעות ביממה. יש להוסיף נקודותיים ע"מ לכתוב השעה</t>
        </r>
      </text>
    </comment>
    <comment ref="T33" authorId="0" shapeId="0">
      <text>
        <r>
          <rPr>
            <sz val="10"/>
            <color rgb="FF000000"/>
            <rFont val="Arial"/>
            <scheme val="minor"/>
          </rPr>
          <t>השעות המדווחות יוגשו בפורמט של 24 שעות ביממה. יש להוסיף נקודותיים ע"מ לכתוב השעה</t>
        </r>
      </text>
    </comment>
    <comment ref="Q35" authorId="0" shapeId="0">
      <text>
        <r>
          <rPr>
            <sz val="10"/>
            <color rgb="FF000000"/>
            <rFont val="Arial"/>
            <scheme val="minor"/>
          </rPr>
          <t>השעות המדווחות יוגשו בפורמט של 24 שעות ביממה. יש להוסיף נקודותיים ע"מ לכתוב השעה</t>
        </r>
      </text>
    </comment>
    <comment ref="T35" authorId="0" shapeId="0">
      <text>
        <r>
          <rPr>
            <sz val="10"/>
            <color rgb="FF000000"/>
            <rFont val="Arial"/>
            <scheme val="minor"/>
          </rPr>
          <t>השעות המדווחות יוגשו בפורמט של 24 שעות ביממה. יש להוסיף נקודותיים ע"מ לכתוב השעה</t>
        </r>
      </text>
    </comment>
    <comment ref="C36" authorId="0" shapeId="0">
      <text>
        <r>
          <rPr>
            <sz val="10"/>
            <color rgb="FF000000"/>
            <rFont val="Arial"/>
            <scheme val="minor"/>
          </rPr>
          <t>חובה למלא את כל התאים הצהובים!</t>
        </r>
      </text>
    </comment>
    <comment ref="Q36" authorId="0" shapeId="0">
      <text>
        <r>
          <rPr>
            <sz val="10"/>
            <color rgb="FF000000"/>
            <rFont val="Arial"/>
            <scheme val="minor"/>
          </rPr>
          <t>השעות המדווחות יוגשו בפורמט של 24 שעות ביממה. יש להוסיף נקודותיים ע"מ לכתוב השעה</t>
        </r>
      </text>
    </comment>
    <comment ref="T36" authorId="0" shapeId="0">
      <text>
        <r>
          <rPr>
            <sz val="10"/>
            <color rgb="FF000000"/>
            <rFont val="Arial"/>
            <scheme val="minor"/>
          </rPr>
          <t>השעות המדווחות יוגשו בפורמט של 24 שעות ביממה. יש להוסיף נקודותיים ע"מ לכתוב השעה</t>
        </r>
      </text>
    </comment>
    <comment ref="Q37" authorId="0" shapeId="0">
      <text>
        <r>
          <rPr>
            <sz val="10"/>
            <color rgb="FF000000"/>
            <rFont val="Arial"/>
            <scheme val="minor"/>
          </rPr>
          <t>השעות המדווחות יוגשו בפורמט של 24 שעות ביממה. יש להוסיף נקודותיים ע"מ לכתוב השעה</t>
        </r>
      </text>
    </comment>
    <comment ref="T37" authorId="0" shapeId="0">
      <text>
        <r>
          <rPr>
            <sz val="10"/>
            <color rgb="FF000000"/>
            <rFont val="Arial"/>
            <scheme val="minor"/>
          </rPr>
          <t>השעות המדווחות יוגשו בפורמט של 24 שעות ביממה. יש להוסיף נקודותיים ע"מ לכתוב השעה</t>
        </r>
      </text>
    </comment>
    <comment ref="Q38" authorId="0" shapeId="0">
      <text>
        <r>
          <rPr>
            <sz val="10"/>
            <color rgb="FF000000"/>
            <rFont val="Arial"/>
            <scheme val="minor"/>
          </rPr>
          <t>השעות המדווחות יוגשו בפורמט של 24 שעות ביממה. יש להוסיף נקודותיים ע"מ לכתוב השעה</t>
        </r>
      </text>
    </comment>
    <comment ref="T38" authorId="0" shapeId="0">
      <text>
        <r>
          <rPr>
            <sz val="10"/>
            <color rgb="FF000000"/>
            <rFont val="Arial"/>
            <scheme val="minor"/>
          </rPr>
          <t>השעות המדווחות יוגשו בפורמט של 24 שעות ביממה. יש להוסיף נקודותיים ע"מ לכתוב השעה</t>
        </r>
      </text>
    </comment>
    <comment ref="Q39" authorId="0" shapeId="0">
      <text>
        <r>
          <rPr>
            <sz val="10"/>
            <color rgb="FF000000"/>
            <rFont val="Arial"/>
            <scheme val="minor"/>
          </rPr>
          <t>השעות המדווחות יוגשו בפורמט של 24 שעות ביממה. יש להוסיף נקודותיים ע"מ לכתוב השעה</t>
        </r>
      </text>
    </comment>
    <comment ref="T39" authorId="0" shapeId="0">
      <text>
        <r>
          <rPr>
            <sz val="10"/>
            <color rgb="FF000000"/>
            <rFont val="Arial"/>
            <scheme val="minor"/>
          </rPr>
          <t>השעות המדווחות יוגשו בפורמט של 24 שעות ביממה. יש להוסיף נקודותיים ע"מ לכתוב השעה</t>
        </r>
      </text>
    </comment>
    <comment ref="Q40" authorId="0" shapeId="0">
      <text>
        <r>
          <rPr>
            <sz val="10"/>
            <color rgb="FF000000"/>
            <rFont val="Arial"/>
            <scheme val="minor"/>
          </rPr>
          <t>השעות המדווחות יוגשו בפורמט של 24 שעות ביממה. יש להוסיף נקודותיים ע"מ לכתוב השעה</t>
        </r>
      </text>
    </comment>
    <comment ref="T40" authorId="0" shapeId="0">
      <text>
        <r>
          <rPr>
            <sz val="10"/>
            <color rgb="FF000000"/>
            <rFont val="Arial"/>
            <scheme val="minor"/>
          </rPr>
          <t>השעות המדווחות יוגשו בפורמט של 24 שעות ביממה. יש להוסיף נקודותיים ע"מ לכתוב השעה</t>
        </r>
      </text>
    </comment>
    <comment ref="D41" authorId="0" shapeId="0">
      <text>
        <r>
          <rPr>
            <sz val="10"/>
            <color rgb="FF000000"/>
            <rFont val="Arial"/>
            <scheme val="minor"/>
          </rPr>
          <t>חובה למלא את כל התאים הצהובים!</t>
        </r>
      </text>
    </comment>
  </commentList>
</comments>
</file>

<file path=xl/comments2.xml><?xml version="1.0" encoding="utf-8"?>
<comments xmlns="http://schemas.openxmlformats.org/spreadsheetml/2006/main">
  <authors>
    <author/>
  </authors>
  <commentList>
    <comment ref="A2" authorId="0" shapeId="0">
      <text>
        <r>
          <rPr>
            <sz val="10"/>
            <color rgb="FF000000"/>
            <rFont val="Arial"/>
            <scheme val="minor"/>
          </rPr>
          <t xml:space="preserve">יש להגיש טופס דיווח זה, לכל עובד ולכל חודש בנפרד
</t>
        </r>
      </text>
    </comment>
    <comment ref="A6" authorId="0" shapeId="0">
      <text>
        <r>
          <rPr>
            <sz val="10"/>
            <color rgb="FF000000"/>
            <rFont val="Arial"/>
            <scheme val="minor"/>
          </rPr>
          <t xml:space="preserve">הסבר על הטופס, חובה למלא את:
1. כל התאים שנצבעו בצהוב.
2. פרוט העבודה והשירותים שבוצעו בכל יום שדווח כיום עבודה (עמודה ז' בטבלה).
3. חובה למלא את התאריך של היום הראשון של חודש הדווח.
     הבהרות: 
     3.1 המערכת מעדכנת את שאר התאריכים ואין צורך להזין מעבר לכך.
     3.2 לא ניתן לדווח בדוח אחד עבור חודשיים או יותר, לכל חודש בנפרד.
4. במידה וסה"כ שעות לניצול קטנה מהכמות שדווח לא תתאפשר הגשת חשבון זה. </t>
        </r>
      </text>
    </comment>
    <comment ref="AC7" authorId="0" shapeId="0">
      <text>
        <r>
          <rPr>
            <sz val="10"/>
            <color rgb="FF000000"/>
            <rFont val="Arial"/>
            <scheme val="minor"/>
          </rPr>
          <t xml:space="preserve">שדה חובה -
1 .נא להקליד את סך השעות לפי הפורמט: 2160:00. חשוב! לכתוב את הנקודותיים!
2. פרט ש"ע מבוצעות לטובת  ביצוע פעולות נוספות ביום המדווח., בנושאים בהם עסק נותן השירות, באותה תקופה בה מוגש דיווח זה,  בהזמנות נוספות עבור גופים אחרים במערכת הבטחון, לרבות שרותים בקבלנות משנה.
</t>
        </r>
      </text>
    </comment>
    <comment ref="AF7" authorId="0" shapeId="0">
      <text>
        <r>
          <rPr>
            <sz val="10"/>
            <color rgb="FF000000"/>
            <rFont val="Arial"/>
            <scheme val="minor"/>
          </rPr>
          <t xml:space="preserve">סיכום שעות עבודה ביום הנתון בהזמנה זו ובהזמנות נוספות .
</t>
        </r>
      </text>
    </comment>
    <comment ref="Q8" authorId="0" shapeId="0">
      <text>
        <r>
          <rPr>
            <sz val="10"/>
            <color rgb="FF000000"/>
            <rFont val="Arial"/>
            <scheme val="minor"/>
          </rPr>
          <t>השעות המדווחות יוגשו בפורמט של 24 שעות ביממה. יש להוסיף נקודותיים ע"מ לכתוב השעה</t>
        </r>
      </text>
    </comment>
    <comment ref="T8" authorId="0" shapeId="0">
      <text>
        <r>
          <rPr>
            <sz val="10"/>
            <color rgb="FF000000"/>
            <rFont val="Arial"/>
            <scheme val="minor"/>
          </rPr>
          <t>השעות המדווחות יוגשו בפורמט של 24 שעות ביממה. יש להוסיף נקודותיים ע"מ לכתוב השעה</t>
        </r>
      </text>
    </comment>
    <comment ref="Y8" authorId="0" shapeId="0">
      <text>
        <r>
          <rPr>
            <sz val="10"/>
            <color rgb="FF000000"/>
            <rFont val="Arial"/>
            <scheme val="minor"/>
          </rPr>
          <t xml:space="preserve">את השעות יש לדווח בנטו לאחר קיזוז הפסקה. לא יתקבל דיווח מעל 12 שעות ביום. </t>
        </r>
      </text>
    </comment>
    <comment ref="B11" authorId="0" shapeId="0">
      <text>
        <r>
          <rPr>
            <sz val="10"/>
            <color rgb="FF000000"/>
            <rFont val="Arial"/>
            <scheme val="minor"/>
          </rPr>
          <t xml:space="preserve">חובה למלא את כל התאים הצהובים!
</t>
        </r>
      </text>
    </comment>
    <comment ref="L11" authorId="0" shapeId="0">
      <text>
        <r>
          <rPr>
            <sz val="10"/>
            <color rgb="FF000000"/>
            <rFont val="Arial"/>
            <scheme val="minor"/>
          </rPr>
          <t>1. חובה למלא את היום  הראשון בחודש בפורמט 1/02/10
2.בדיווחים מפוצלים  (יותר מדיווח אחד באותו יום עבודה), יש להקליד מחדש המועד בו הינך מעוניין לדווח פעם נוספת, עפ"י התבנית מצויין לעיל.</t>
        </r>
      </text>
    </comment>
    <comment ref="Q11" authorId="0" shapeId="0">
      <text>
        <r>
          <rPr>
            <sz val="10"/>
            <color rgb="FF000000"/>
            <rFont val="Arial"/>
            <scheme val="minor"/>
          </rPr>
          <t>השעות המדווחות יוגשו בפורמט של 24 שעות ביממה. יש להוסיף נקודותיים ע"מ לכתוב השעה</t>
        </r>
      </text>
    </comment>
    <comment ref="T11" authorId="0" shapeId="0">
      <text>
        <r>
          <rPr>
            <sz val="10"/>
            <color rgb="FF000000"/>
            <rFont val="Arial"/>
            <scheme val="minor"/>
          </rPr>
          <t>השעות המדווחות יוגשו בפורמט של 24 שעות ביממה. יש להוסיף נקודותיים ע"מ לכתוב השעה</t>
        </r>
      </text>
    </comment>
    <comment ref="AM11"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12" authorId="0" shapeId="0">
      <text>
        <r>
          <rPr>
            <sz val="10"/>
            <color rgb="FF000000"/>
            <rFont val="Arial"/>
            <scheme val="minor"/>
          </rPr>
          <t>השעות המדווחות יוגשו בפורמט של 24 שעות ביממה. יש להוסיף נקודותיים ע"מ לכתוב השעה</t>
        </r>
      </text>
    </comment>
    <comment ref="T12" authorId="0" shapeId="0">
      <text>
        <r>
          <rPr>
            <sz val="10"/>
            <color rgb="FF000000"/>
            <rFont val="Arial"/>
            <scheme val="minor"/>
          </rPr>
          <t>השעות המדווחות יוגשו בפורמט של 24 שעות ביממה. יש להוסיף נקודותיים ע"מ לכתוב השעה</t>
        </r>
      </text>
    </comment>
    <comment ref="AM12"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B13" authorId="0" shapeId="0">
      <text>
        <r>
          <rPr>
            <sz val="10"/>
            <color rgb="FF000000"/>
            <rFont val="Arial"/>
            <scheme val="minor"/>
          </rPr>
          <t>חובה למלא את כל התאים הצהובים!</t>
        </r>
      </text>
    </comment>
    <comment ref="AM13"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AM14"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15" authorId="0" shapeId="0">
      <text>
        <r>
          <rPr>
            <sz val="10"/>
            <color rgb="FF000000"/>
            <rFont val="Arial"/>
            <scheme val="minor"/>
          </rPr>
          <t>השעות המדווחות יוגשו בפורמט של 24 שעות ביממה. יש להוסיף נקודותיים ע"מ לכתוב השעה</t>
        </r>
      </text>
    </comment>
    <comment ref="T15" authorId="0" shapeId="0">
      <text>
        <r>
          <rPr>
            <sz val="10"/>
            <color rgb="FF000000"/>
            <rFont val="Arial"/>
            <scheme val="minor"/>
          </rPr>
          <t>השעות המדווחות יוגשו בפורמט של 24 שעות ביממה. יש להוסיף נקודותיים ע"מ לכתוב השעה</t>
        </r>
      </text>
    </comment>
    <comment ref="AM15"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B16" authorId="0" shapeId="0">
      <text>
        <r>
          <rPr>
            <sz val="10"/>
            <color rgb="FF000000"/>
            <rFont val="Arial"/>
            <scheme val="minor"/>
          </rPr>
          <t xml:space="preserve">חובה למלא את כל התאים הצהובים!
</t>
        </r>
      </text>
    </comment>
    <comment ref="Q16" authorId="0" shapeId="0">
      <text>
        <r>
          <rPr>
            <sz val="10"/>
            <color rgb="FF000000"/>
            <rFont val="Arial"/>
            <scheme val="minor"/>
          </rPr>
          <t>השעות המדווחות יוגשו בפורמט של 24 שעות ביממה. יש להוסיף נקודותיים ע"מ לכתוב השעה</t>
        </r>
      </text>
    </comment>
    <comment ref="T16" authorId="0" shapeId="0">
      <text>
        <r>
          <rPr>
            <sz val="10"/>
            <color rgb="FF000000"/>
            <rFont val="Arial"/>
            <scheme val="minor"/>
          </rPr>
          <t>השעות המדווחות יוגשו בפורמט של 24 שעות ביממה. יש להוסיף נקודותיים ע"מ לכתוב השעה</t>
        </r>
      </text>
    </comment>
    <comment ref="AM16"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17" authorId="0" shapeId="0">
      <text>
        <r>
          <rPr>
            <sz val="10"/>
            <color rgb="FF000000"/>
            <rFont val="Arial"/>
            <scheme val="minor"/>
          </rPr>
          <t>השעות המדווחות יוגשו בפורמט של 24 שעות ביממה. יש להוסיף נקודותיים ע"מ לכתוב השעה</t>
        </r>
      </text>
    </comment>
    <comment ref="T17" authorId="0" shapeId="0">
      <text>
        <r>
          <rPr>
            <sz val="10"/>
            <color rgb="FF000000"/>
            <rFont val="Arial"/>
            <scheme val="minor"/>
          </rPr>
          <t>השעות המדווחות יוגשו בפורמט של 24 שעות ביממה. יש להוסיף נקודותיים ע"מ לכתוב השעה</t>
        </r>
      </text>
    </comment>
    <comment ref="AM17"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B18" authorId="0" shapeId="0">
      <text>
        <r>
          <rPr>
            <sz val="10"/>
            <color rgb="FF000000"/>
            <rFont val="Arial"/>
            <scheme val="minor"/>
          </rPr>
          <t xml:space="preserve">חובה למלא את כל התאים הצהובים!
</t>
        </r>
      </text>
    </comment>
    <comment ref="Q18" authorId="0" shapeId="0">
      <text>
        <r>
          <rPr>
            <sz val="10"/>
            <color rgb="FF000000"/>
            <rFont val="Arial"/>
            <scheme val="minor"/>
          </rPr>
          <t>השעות המדווחות יוגשו בפורמט של 24 שעות ביממה. יש להוסיף נקודותיים ע"מ לכתוב השעה</t>
        </r>
      </text>
    </comment>
    <comment ref="T18" authorId="0" shapeId="0">
      <text>
        <r>
          <rPr>
            <sz val="10"/>
            <color rgb="FF000000"/>
            <rFont val="Arial"/>
            <scheme val="minor"/>
          </rPr>
          <t>השעות המדווחות יוגשו בפורמט של 24 שעות ביממה. יש להוסיף נקודותיים ע"מ לכתוב השעה</t>
        </r>
      </text>
    </comment>
    <comment ref="AM18"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19" authorId="0" shapeId="0">
      <text>
        <r>
          <rPr>
            <sz val="10"/>
            <color rgb="FF000000"/>
            <rFont val="Arial"/>
            <scheme val="minor"/>
          </rPr>
          <t>השעות המדווחות יוגשו בפורמט של 24 שעות ביממה. יש להוסיף נקודותיים ע"מ לכתוב השעה</t>
        </r>
      </text>
    </comment>
    <comment ref="T19" authorId="0" shapeId="0">
      <text>
        <r>
          <rPr>
            <sz val="10"/>
            <color rgb="FF000000"/>
            <rFont val="Arial"/>
            <scheme val="minor"/>
          </rPr>
          <t>השעות המדווחות יוגשו בפורמט של 24 שעות ביממה. יש להוסיף נקודותיים ע"מ לכתוב השעה</t>
        </r>
      </text>
    </comment>
    <comment ref="AM19"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B20" authorId="0" shapeId="0">
      <text>
        <r>
          <rPr>
            <sz val="10"/>
            <color rgb="FF000000"/>
            <rFont val="Arial"/>
            <scheme val="minor"/>
          </rPr>
          <t xml:space="preserve">חובה למלא את כל התאים הצהובים!
</t>
        </r>
      </text>
    </comment>
    <comment ref="AM20"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21" authorId="0" shapeId="0">
      <text>
        <r>
          <rPr>
            <sz val="10"/>
            <color rgb="FF000000"/>
            <rFont val="Arial"/>
            <scheme val="minor"/>
          </rPr>
          <t>השעות המדווחות יוגשו בפורמט של 24 שעות ביממה. יש להוסיף נקודותיים ע"מ לכתוב השעה</t>
        </r>
      </text>
    </comment>
    <comment ref="T21" authorId="0" shapeId="0">
      <text>
        <r>
          <rPr>
            <sz val="10"/>
            <color rgb="FF000000"/>
            <rFont val="Arial"/>
            <scheme val="minor"/>
          </rPr>
          <t>השעות המדווחות יוגשו בפורמט של 24 שעות ביממה. יש להוסיף נקודותיים ע"מ לכתוב השעה</t>
        </r>
      </text>
    </comment>
    <comment ref="AM21"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22" authorId="0" shapeId="0">
      <text>
        <r>
          <rPr>
            <sz val="10"/>
            <color rgb="FF000000"/>
            <rFont val="Arial"/>
            <scheme val="minor"/>
          </rPr>
          <t>השעות המדווחות יוגשו בפורמט של 24 שעות ביממה. יש להוסיף נקודותיים ע"מ לכתוב השעה</t>
        </r>
      </text>
    </comment>
    <comment ref="T22" authorId="0" shapeId="0">
      <text>
        <r>
          <rPr>
            <sz val="10"/>
            <color rgb="FF000000"/>
            <rFont val="Arial"/>
            <scheme val="minor"/>
          </rPr>
          <t>השעות המדווחות יוגשו בפורמט של 24 שעות ביממה. יש להוסיף נקודותיים ע"מ לכתוב השעה</t>
        </r>
      </text>
    </comment>
    <comment ref="AM22"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23" authorId="0" shapeId="0">
      <text>
        <r>
          <rPr>
            <sz val="10"/>
            <color rgb="FF000000"/>
            <rFont val="Arial"/>
            <scheme val="minor"/>
          </rPr>
          <t>השעות המדווחות יוגשו בפורמט של 24 שעות ביממה. יש להוסיף נקודותיים ע"מ לכתוב השעה</t>
        </r>
      </text>
    </comment>
    <comment ref="T23" authorId="0" shapeId="0">
      <text>
        <r>
          <rPr>
            <sz val="10"/>
            <color rgb="FF000000"/>
            <rFont val="Arial"/>
            <scheme val="minor"/>
          </rPr>
          <t>השעות המדווחות יוגשו בפורמט של 24 שעות ביממה. יש להוסיף נקודותיים ע"מ לכתוב השעה</t>
        </r>
      </text>
    </comment>
    <comment ref="AM23"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C24" authorId="0" shapeId="0">
      <text>
        <r>
          <rPr>
            <sz val="10"/>
            <color rgb="FF000000"/>
            <rFont val="Arial"/>
            <scheme val="minor"/>
          </rPr>
          <t xml:space="preserve">חובה למלא את כל התאים הצהובים!
</t>
        </r>
      </text>
    </comment>
    <comment ref="G24" authorId="0" shapeId="0">
      <text>
        <r>
          <rPr>
            <sz val="10"/>
            <color rgb="FF000000"/>
            <rFont val="Arial"/>
            <scheme val="minor"/>
          </rPr>
          <t>חובה למלא את כל התאים הצהובים!</t>
        </r>
      </text>
    </comment>
    <comment ref="Q24" authorId="0" shapeId="0">
      <text>
        <r>
          <rPr>
            <sz val="10"/>
            <color rgb="FF000000"/>
            <rFont val="Arial"/>
            <scheme val="minor"/>
          </rPr>
          <t>השעות המדווחות יוגשו בפורמט של 24 שעות ביממה. יש להוסיף נקודותיים ע"מ לכתוב השעה</t>
        </r>
      </text>
    </comment>
    <comment ref="T24" authorId="0" shapeId="0">
      <text>
        <r>
          <rPr>
            <sz val="10"/>
            <color rgb="FF000000"/>
            <rFont val="Arial"/>
            <scheme val="minor"/>
          </rPr>
          <t>השעות המדווחות יוגשו בפורמט של 24 שעות ביממה. יש להוסיף נקודותיים ע"מ לכתוב השעה</t>
        </r>
      </text>
    </comment>
    <comment ref="AM24"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25" authorId="0" shapeId="0">
      <text>
        <r>
          <rPr>
            <sz val="10"/>
            <color rgb="FF000000"/>
            <rFont val="Arial"/>
            <scheme val="minor"/>
          </rPr>
          <t>השעות המדווחות יוגשו בפורמט של 24 שעות ביממה. יש להוסיף נקודותיים ע"מ לכתוב השעה</t>
        </r>
      </text>
    </comment>
    <comment ref="T25" authorId="0" shapeId="0">
      <text>
        <r>
          <rPr>
            <sz val="10"/>
            <color rgb="FF000000"/>
            <rFont val="Arial"/>
            <scheme val="minor"/>
          </rPr>
          <t>השעות המדווחות יוגשו בפורמט של 24 שעות ביממה. יש להוסיף נקודותיים ע"מ לכתוב השעה</t>
        </r>
      </text>
    </comment>
    <comment ref="AM25"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D26" authorId="0" shapeId="0">
      <text>
        <r>
          <rPr>
            <sz val="10"/>
            <color rgb="FF000000"/>
            <rFont val="Arial"/>
            <scheme val="minor"/>
          </rPr>
          <t xml:space="preserve">חובה למלא את כל התאים הצהובים!
</t>
        </r>
      </text>
    </comment>
    <comment ref="Q26" authorId="0" shapeId="0">
      <text>
        <r>
          <rPr>
            <sz val="10"/>
            <color rgb="FF000000"/>
            <rFont val="Arial"/>
            <scheme val="minor"/>
          </rPr>
          <t>השעות המדווחות יוגשו בפורמט של 24 שעות ביממה. יש להוסיף נקודותיים ע"מ לכתוב השעה</t>
        </r>
      </text>
    </comment>
    <comment ref="T26" authorId="0" shapeId="0">
      <text>
        <r>
          <rPr>
            <sz val="10"/>
            <color rgb="FF000000"/>
            <rFont val="Arial"/>
            <scheme val="minor"/>
          </rPr>
          <t>השעות המדווחות יוגשו בפורמט של 24 שעות ביממה. יש להוסיף נקודותיים ע"מ לכתוב השעה</t>
        </r>
      </text>
    </comment>
    <comment ref="AM26"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AM27"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28" authorId="0" shapeId="0">
      <text>
        <r>
          <rPr>
            <sz val="10"/>
            <color rgb="FF000000"/>
            <rFont val="Arial"/>
            <scheme val="minor"/>
          </rPr>
          <t>השעות המדווחות יוגשו בפורמט של 24 שעות ביממה. יש להוסיף נקודותיים ע"מ לכתוב השעה</t>
        </r>
      </text>
    </comment>
    <comment ref="T28" authorId="0" shapeId="0">
      <text>
        <r>
          <rPr>
            <sz val="10"/>
            <color rgb="FF000000"/>
            <rFont val="Arial"/>
            <scheme val="minor"/>
          </rPr>
          <t>השעות המדווחות יוגשו בפורמט של 24 שעות ביממה. יש להוסיף נקודותיים ע"מ לכתוב השעה</t>
        </r>
      </text>
    </comment>
    <comment ref="AM28"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D29" authorId="0" shapeId="0">
      <text>
        <r>
          <rPr>
            <sz val="10"/>
            <color rgb="FF000000"/>
            <rFont val="Arial"/>
            <scheme val="minor"/>
          </rPr>
          <t xml:space="preserve">יש לכתוב את סך השעות לפי הפורמט: 
2160:00. 
חשוב! לכתוב את הנקודותיים!
</t>
        </r>
      </text>
    </comment>
    <comment ref="Q29" authorId="0" shapeId="0">
      <text>
        <r>
          <rPr>
            <sz val="10"/>
            <color rgb="FF000000"/>
            <rFont val="Arial"/>
            <scheme val="minor"/>
          </rPr>
          <t>השעות המדווחות יוגשו בפורמט של 24 שעות ביממה. יש להוסיף נקודותיים ע"מ לכתוב השעה</t>
        </r>
      </text>
    </comment>
    <comment ref="T29" authorId="0" shapeId="0">
      <text>
        <r>
          <rPr>
            <sz val="10"/>
            <color rgb="FF000000"/>
            <rFont val="Arial"/>
            <scheme val="minor"/>
          </rPr>
          <t>השעות המדווחות יוגשו בפורמט של 24 שעות ביממה. יש להוסיף נקודותיים ע"מ לכתוב השעה</t>
        </r>
      </text>
    </comment>
    <comment ref="AM29"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30" authorId="0" shapeId="0">
      <text>
        <r>
          <rPr>
            <sz val="10"/>
            <color rgb="FF000000"/>
            <rFont val="Arial"/>
            <scheme val="minor"/>
          </rPr>
          <t>השעות המדווחות יוגשו בפורמט של 24 שעות ביממה. יש להוסיף נקודותיים ע"מ לכתוב השעה</t>
        </r>
      </text>
    </comment>
    <comment ref="T30" authorId="0" shapeId="0">
      <text>
        <r>
          <rPr>
            <sz val="10"/>
            <color rgb="FF000000"/>
            <rFont val="Arial"/>
            <scheme val="minor"/>
          </rPr>
          <t>השעות המדווחות יוגשו בפורמט של 24 שעות ביממה. יש להוסיף נקודותיים ע"מ לכתוב השעה</t>
        </r>
      </text>
    </comment>
    <comment ref="AM30"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D31" authorId="0" shapeId="0">
      <text>
        <r>
          <rPr>
            <sz val="10"/>
            <color rgb="FF000000"/>
            <rFont val="Arial"/>
            <scheme val="minor"/>
          </rPr>
          <t>יש לכתוב את  השעות לפי הפורמט: 2160:00. 
חשוב! לכתוב את הנקודותיים!</t>
        </r>
      </text>
    </comment>
    <comment ref="Q31" authorId="0" shapeId="0">
      <text>
        <r>
          <rPr>
            <sz val="10"/>
            <color rgb="FF000000"/>
            <rFont val="Arial"/>
            <scheme val="minor"/>
          </rPr>
          <t>השעות המדווחות יוגשו בפורמט של 24 שעות ביממה. יש להוסיף נקודותיים ע"מ לכתוב השעה</t>
        </r>
      </text>
    </comment>
    <comment ref="T31" authorId="0" shapeId="0">
      <text>
        <r>
          <rPr>
            <sz val="10"/>
            <color rgb="FF000000"/>
            <rFont val="Arial"/>
            <scheme val="minor"/>
          </rPr>
          <t>השעות המדווחות יוגשו בפורמט של 24 שעות ביממה. יש להוסיף נקודותיים ע"מ לכתוב השעה</t>
        </r>
      </text>
    </comment>
    <comment ref="AM31"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32" authorId="0" shapeId="0">
      <text>
        <r>
          <rPr>
            <sz val="10"/>
            <color rgb="FF000000"/>
            <rFont val="Arial"/>
            <scheme val="minor"/>
          </rPr>
          <t>השעות המדווחות יוגשו בפורמט של 24 שעות ביממה. יש להוסיף נקודותיים ע"מ לכתוב השעה</t>
        </r>
      </text>
    </comment>
    <comment ref="T32" authorId="0" shapeId="0">
      <text>
        <r>
          <rPr>
            <sz val="10"/>
            <color rgb="FF000000"/>
            <rFont val="Arial"/>
            <scheme val="minor"/>
          </rPr>
          <t>השעות המדווחות יוגשו בפורמט של 24 שעות ביממה. יש להוסיף נקודותיים ע"מ לכתוב השעה</t>
        </r>
      </text>
    </comment>
    <comment ref="AM32"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33" authorId="0" shapeId="0">
      <text>
        <r>
          <rPr>
            <sz val="10"/>
            <color rgb="FF000000"/>
            <rFont val="Arial"/>
            <scheme val="minor"/>
          </rPr>
          <t>השעות המדווחות יוגשו בפורמט של 24 שעות ביממה. יש להוסיף נקודותיים ע"מ לכתוב השעה</t>
        </r>
      </text>
    </comment>
    <comment ref="T33" authorId="0" shapeId="0">
      <text>
        <r>
          <rPr>
            <sz val="10"/>
            <color rgb="FF000000"/>
            <rFont val="Arial"/>
            <scheme val="minor"/>
          </rPr>
          <t>השעות המדווחות יוגשו בפורמט של 24 שעות ביממה. יש להוסיף נקודותיים ע"מ לכתוב השעה</t>
        </r>
      </text>
    </comment>
    <comment ref="AM33"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AM34"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35" authorId="0" shapeId="0">
      <text>
        <r>
          <rPr>
            <sz val="10"/>
            <color rgb="FF000000"/>
            <rFont val="Arial"/>
            <scheme val="minor"/>
          </rPr>
          <t>השעות המדווחות יוגשו בפורמט של 24 שעות ביממה. יש להוסיף נקודותיים ע"מ לכתוב השעה</t>
        </r>
      </text>
    </comment>
    <comment ref="T35" authorId="0" shapeId="0">
      <text>
        <r>
          <rPr>
            <sz val="10"/>
            <color rgb="FF000000"/>
            <rFont val="Arial"/>
            <scheme val="minor"/>
          </rPr>
          <t>השעות המדווחות יוגשו בפורמט של 24 שעות ביממה. יש להוסיף נקודותיים ע"מ לכתוב השעה</t>
        </r>
      </text>
    </comment>
    <comment ref="AM35"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C36" authorId="0" shapeId="0">
      <text>
        <r>
          <rPr>
            <sz val="10"/>
            <color rgb="FF000000"/>
            <rFont val="Arial"/>
            <scheme val="minor"/>
          </rPr>
          <t>חובה למלא את כל התאים הצהובים!</t>
        </r>
      </text>
    </comment>
    <comment ref="Q36" authorId="0" shapeId="0">
      <text>
        <r>
          <rPr>
            <sz val="10"/>
            <color rgb="FF000000"/>
            <rFont val="Arial"/>
            <scheme val="minor"/>
          </rPr>
          <t>השעות המדווחות יוגשו בפורמט של 24 שעות ביממה. יש להוסיף נקודותיים ע"מ לכתוב השעה</t>
        </r>
      </text>
    </comment>
    <comment ref="T36" authorId="0" shapeId="0">
      <text>
        <r>
          <rPr>
            <sz val="10"/>
            <color rgb="FF000000"/>
            <rFont val="Arial"/>
            <scheme val="minor"/>
          </rPr>
          <t>השעות המדווחות יוגשו בפורמט של 24 שעות ביממה. יש להוסיף נקודותיים ע"מ לכתוב השעה</t>
        </r>
      </text>
    </comment>
    <comment ref="AM36"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37" authorId="0" shapeId="0">
      <text>
        <r>
          <rPr>
            <sz val="10"/>
            <color rgb="FF000000"/>
            <rFont val="Arial"/>
            <scheme val="minor"/>
          </rPr>
          <t>השעות המדווחות יוגשו בפורמט של 24 שעות ביממה. יש להוסיף נקודותיים ע"מ לכתוב השעה</t>
        </r>
      </text>
    </comment>
    <comment ref="T37" authorId="0" shapeId="0">
      <text>
        <r>
          <rPr>
            <sz val="10"/>
            <color rgb="FF000000"/>
            <rFont val="Arial"/>
            <scheme val="minor"/>
          </rPr>
          <t>השעות המדווחות יוגשו בפורמט של 24 שעות ביממה. יש להוסיף נקודותיים ע"מ לכתוב השעה</t>
        </r>
      </text>
    </comment>
    <comment ref="AM37"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38" authorId="0" shapeId="0">
      <text>
        <r>
          <rPr>
            <sz val="10"/>
            <color rgb="FF000000"/>
            <rFont val="Arial"/>
            <scheme val="minor"/>
          </rPr>
          <t>השעות המדווחות יוגשו בפורמט של 24 שעות ביממה. יש להוסיף נקודותיים ע"מ לכתוב השעה</t>
        </r>
      </text>
    </comment>
    <comment ref="T38" authorId="0" shapeId="0">
      <text>
        <r>
          <rPr>
            <sz val="10"/>
            <color rgb="FF000000"/>
            <rFont val="Arial"/>
            <scheme val="minor"/>
          </rPr>
          <t>השעות המדווחות יוגשו בפורמט של 24 שעות ביממה. יש להוסיף נקודותיים ע"מ לכתוב השעה</t>
        </r>
      </text>
    </comment>
    <comment ref="AM38"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39" authorId="0" shapeId="0">
      <text>
        <r>
          <rPr>
            <sz val="10"/>
            <color rgb="FF000000"/>
            <rFont val="Arial"/>
            <scheme val="minor"/>
          </rPr>
          <t>השעות המדווחות יוגשו בפורמט של 24 שעות ביממה. יש להוסיף נקודותיים ע"מ לכתוב השעה</t>
        </r>
      </text>
    </comment>
    <comment ref="T39" authorId="0" shapeId="0">
      <text>
        <r>
          <rPr>
            <sz val="10"/>
            <color rgb="FF000000"/>
            <rFont val="Arial"/>
            <scheme val="minor"/>
          </rPr>
          <t>השעות המדווחות יוגשו בפורמט של 24 שעות ביממה. יש להוסיף נקודותיים ע"מ לכתוב השעה</t>
        </r>
      </text>
    </comment>
    <comment ref="AM39"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Q40" authorId="0" shapeId="0">
      <text>
        <r>
          <rPr>
            <sz val="10"/>
            <color rgb="FF000000"/>
            <rFont val="Arial"/>
            <scheme val="minor"/>
          </rPr>
          <t>השעות המדווחות יוגשו בפורמט של 24 שעות ביממה. יש להוסיף נקודותיים ע"מ לכתוב השעה</t>
        </r>
      </text>
    </comment>
    <comment ref="T40" authorId="0" shapeId="0">
      <text>
        <r>
          <rPr>
            <sz val="10"/>
            <color rgb="FF000000"/>
            <rFont val="Arial"/>
            <scheme val="minor"/>
          </rPr>
          <t>השעות המדווחות יוגשו בפורמט של 24 שעות ביממה. יש להוסיף נקודותיים ע"מ לכתוב השעה</t>
        </r>
      </text>
    </comment>
    <comment ref="AM40"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 ref="D41" authorId="0" shapeId="0">
      <text>
        <r>
          <rPr>
            <sz val="10"/>
            <color rgb="FF000000"/>
            <rFont val="Arial"/>
            <scheme val="minor"/>
          </rPr>
          <t>חובה למלא את כל התאים הצהובים!</t>
        </r>
      </text>
    </comment>
    <comment ref="AM41" authorId="0" shapeId="0">
      <text>
        <r>
          <rPr>
            <sz val="10"/>
            <color rgb="FF000000"/>
            <rFont val="Arial"/>
            <scheme val="minor"/>
          </rPr>
          <t>הפחתת 50 ק"מ - במקרים של דיווח נסיעה העולה על 50 ק"מ ליום (לא כולל המרחק ממקום מגוריו למשרדו). התשלום יחושב מהקילומטר ה-51 ליום.</t>
        </r>
      </text>
    </comment>
  </commentList>
</comments>
</file>

<file path=xl/sharedStrings.xml><?xml version="1.0" encoding="utf-8"?>
<sst xmlns="http://schemas.openxmlformats.org/spreadsheetml/2006/main" count="178" uniqueCount="97">
  <si>
    <t xml:space="preserve">טופס 23.031 רישום שעות עבודה למפקחים ומתאמים </t>
  </si>
  <si>
    <t>משהב"ט / אגף ההנדסה והבינוי / היחידה להתקשרויות עם מתכננים</t>
  </si>
  <si>
    <t>טופס 23.031 - מעודכן לחודש מרץ 2019</t>
  </si>
  <si>
    <t>פרטי העובד</t>
  </si>
  <si>
    <t>שם העובד המדווח</t>
  </si>
  <si>
    <t xml:space="preserve">ת.ז. : </t>
  </si>
  <si>
    <t xml:space="preserve">התואר המקצועי: </t>
  </si>
  <si>
    <t xml:space="preserve">מועד קבלת התואר: </t>
  </si>
  <si>
    <t xml:space="preserve">התעריף המבוקש: </t>
  </si>
  <si>
    <r>
      <rPr>
        <b/>
        <u/>
        <sz val="16"/>
        <rFont val="David"/>
      </rPr>
      <t>הערה:</t>
    </r>
    <r>
      <rPr>
        <b/>
        <sz val="16"/>
        <rFont val="David"/>
      </rPr>
      <t xml:space="preserve"> </t>
    </r>
    <r>
      <rPr>
        <sz val="16"/>
        <rFont val="David"/>
      </rPr>
      <t>נא למלא את כל שדות החובה (בצהוב).</t>
    </r>
  </si>
  <si>
    <t>להסבר על הטופס יש ללחוץ על תא זה</t>
  </si>
  <si>
    <t>תאריך הדפסה :</t>
  </si>
  <si>
    <t>פרטי הסָּפָּק</t>
  </si>
  <si>
    <t>יום</t>
  </si>
  <si>
    <t>תאריך</t>
  </si>
  <si>
    <t>ש  ע  ו  ת</t>
  </si>
  <si>
    <t>ש"ע בהזמנות</t>
  </si>
  <si>
    <t xml:space="preserve">סה"כ ש"ע </t>
  </si>
  <si>
    <r>
      <rPr>
        <b/>
        <sz val="10"/>
        <rFont val="David"/>
      </rPr>
      <t>נסיעות -</t>
    </r>
    <r>
      <rPr>
        <b/>
        <sz val="11"/>
        <color rgb="FFFF0000"/>
        <rFont val="David"/>
      </rPr>
      <t xml:space="preserve"> דיווח בההזמנות לפי ש"ע בלבד</t>
    </r>
  </si>
  <si>
    <t>פ ר ו ט   ה ע ב ו ד ה</t>
  </si>
  <si>
    <t>שעת</t>
  </si>
  <si>
    <t>שעות</t>
  </si>
  <si>
    <t>סה"כ ש"ע</t>
  </si>
  <si>
    <t xml:space="preserve">אחרות </t>
  </si>
  <si>
    <t>מדווחות בכל</t>
  </si>
  <si>
    <t>ממקום</t>
  </si>
  <si>
    <t>למקום</t>
  </si>
  <si>
    <t>ק"מ</t>
  </si>
  <si>
    <t>הפחתת</t>
  </si>
  <si>
    <t>ק"מ לחיוב</t>
  </si>
  <si>
    <t>תאור השרותים שבוצעו</t>
  </si>
  <si>
    <t>שם המשרד :</t>
  </si>
  <si>
    <t>התחלה</t>
  </si>
  <si>
    <t>סיום</t>
  </si>
  <si>
    <t>לקיזוז</t>
  </si>
  <si>
    <t>לחיוב</t>
  </si>
  <si>
    <t>באותה עת</t>
  </si>
  <si>
    <t>ההזמנות</t>
  </si>
  <si>
    <t>מדווח</t>
  </si>
  <si>
    <t>(א1)</t>
  </si>
  <si>
    <t>(א2)</t>
  </si>
  <si>
    <t>(א3)</t>
  </si>
  <si>
    <t>(ג)</t>
  </si>
  <si>
    <t>(ד)</t>
  </si>
  <si>
    <t>(ה)</t>
  </si>
  <si>
    <t>(ו 1)</t>
  </si>
  <si>
    <t>(ו 2)</t>
  </si>
  <si>
    <t>(ה3)</t>
  </si>
  <si>
    <t>(ה4)</t>
  </si>
  <si>
    <t>(ו 3)</t>
  </si>
  <si>
    <t>(ז)</t>
  </si>
  <si>
    <t>מספר ספק :</t>
  </si>
  <si>
    <t xml:space="preserve">פרטי ההזמנה </t>
  </si>
  <si>
    <t>שם הגוף הדורש</t>
  </si>
  <si>
    <t>הזמנה מס' :</t>
  </si>
  <si>
    <t>תוקף ההזמנה</t>
  </si>
  <si>
    <t>מ</t>
  </si>
  <si>
    <t>עד</t>
  </si>
  <si>
    <t xml:space="preserve">מספר שעות עבודה בחודש - המאושרת בהזמנה: </t>
  </si>
  <si>
    <t>מספר ש"ע מוזמנות לעובד במסגרת ההזמנה</t>
  </si>
  <si>
    <t>סה"כ ש"ע שבוצעו (ששולמו) ללא דיווח זה</t>
  </si>
  <si>
    <t xml:space="preserve">יתרת ש"ע לניצול  ללא דיווח זה (לא למלא נתונים):  </t>
  </si>
  <si>
    <t>הזמנות אחרות שבהן מועסק העובד בתקופת דיווח זו (במידה ולא קיימות הזמנות נוספות לציין "0")</t>
  </si>
  <si>
    <t xml:space="preserve">מספר חשבונית עסקה: </t>
  </si>
  <si>
    <t>האם כל התאים הצהובים מולאו?</t>
  </si>
  <si>
    <t>סה"כ ק"מ:</t>
  </si>
  <si>
    <t>האם מולאו כל התאים הרלוונטים לתיאור השירותי?</t>
  </si>
  <si>
    <t>תעריף לק"מ*:</t>
  </si>
  <si>
    <t>*</t>
  </si>
  <si>
    <t xml:space="preserve">המתכנן ו/או היועץ  מצהיר בזאת כי: לא עבד בשבתות ובימי חג ומועד ושכל הפרטים הרשומים בדו"ח זה לגבי ביצוע שעות עבודה ונסיעות, הינם נכונים. </t>
  </si>
  <si>
    <t>סה"כ ש"ע לתשלום</t>
  </si>
  <si>
    <t>סה"כ לתשלום**:</t>
  </si>
  <si>
    <t>חובה למלא את כל התאים הצהובים!</t>
  </si>
  <si>
    <t>סה"כ ש"ע לתשלום (המרה לשבר עשרוני)</t>
  </si>
  <si>
    <t>סה"כ ש"ע מדווחות בכל ההזמנות</t>
  </si>
  <si>
    <t xml:space="preserve">סה"כ יתרת ש"ע לביצוע לאחר אישור דיווח זה </t>
  </si>
  <si>
    <t>**</t>
  </si>
  <si>
    <t>המתכנן מצהיר כי בדק ווידא שאין דיווח של ש"ע ונסיעות חופפים במספר הזמנות .</t>
  </si>
  <si>
    <t>שם פרטי ומשפחה</t>
  </si>
  <si>
    <t>תפקיד</t>
  </si>
  <si>
    <t>ת.ז. / מס' אישי</t>
  </si>
  <si>
    <t>חותמת וחתימת המאשר</t>
  </si>
  <si>
    <t xml:space="preserve">פרטי העובד </t>
  </si>
  <si>
    <t>***</t>
  </si>
  <si>
    <t>הגורם המאשר בגוף הדורש אחראי לוודא אמיתות נתוני הדיווח של הספק.</t>
  </si>
  <si>
    <t xml:space="preserve">פרטי מנהל המשרד </t>
  </si>
  <si>
    <t>אישור  הגוף המזמין</t>
  </si>
  <si>
    <r>
      <rPr>
        <b/>
        <u/>
        <sz val="16"/>
        <rFont val="David"/>
      </rPr>
      <t>הערה:</t>
    </r>
    <r>
      <rPr>
        <b/>
        <sz val="16"/>
        <rFont val="David"/>
      </rPr>
      <t xml:space="preserve"> </t>
    </r>
    <r>
      <rPr>
        <sz val="16"/>
        <rFont val="David"/>
      </rPr>
      <t>נא למלא את כל שדות החובה (בצהוב).</t>
    </r>
  </si>
  <si>
    <r>
      <rPr>
        <b/>
        <sz val="10"/>
        <rFont val="David"/>
      </rPr>
      <t>נסיעות -</t>
    </r>
    <r>
      <rPr>
        <b/>
        <sz val="11"/>
        <color rgb="FFFF0000"/>
        <rFont val="David"/>
      </rPr>
      <t xml:space="preserve"> דיווח בההזמנות לפי ש"ע בלבד</t>
    </r>
  </si>
  <si>
    <t>סה"כ ק"מ עמוד 2</t>
  </si>
  <si>
    <t>סה"כ ש"ע לתשלום עמוד 2</t>
  </si>
  <si>
    <t>סה"כ ש"ע לתשלום עמוד 2 (המרה לשבר עשרוני)</t>
  </si>
  <si>
    <t>החזר הוצעות נסיעה</t>
  </si>
  <si>
    <t>ק"מ מאושר</t>
  </si>
  <si>
    <t>החזר תשלום שעות נסיעה</t>
  </si>
  <si>
    <t>סה"כ ק"מ יומי מאושר לפני הפחתה</t>
  </si>
  <si>
    <t>תעריף שעתי בהזמנה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</si>
</sst>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1000000]h:mm"/>
    <numFmt numFmtId="165" formatCode="[$-1010000]d/m/yy"/>
    <numFmt numFmtId="166" formatCode="[h]:mm"/>
    <numFmt numFmtId="167" formatCode="[hh]:mm"/>
    <numFmt numFmtId="168" formatCode="\י\ו\ם\ ddd\,\ \ dd/mm/yyyy\ "/>
    <numFmt numFmtId="169" formatCode="&quot;₪&quot;\ #,##0.00"/>
    <numFmt numFmtId="170" formatCode="[hhhh]:mm"/>
  </numFmts>
  <fonts count="58">
    <font>
      <sz val="10"/>
      <color rgb="FF000000"/>
      <name val="Arial"/>
      <scheme val="minor"/>
    </font>
    <font>
      <sz val="10"/>
      <name val="Arial"/>
    </font>
    <font>
      <sz val="10"/>
      <color rgb="FFFF0000"/>
      <name val="Arial"/>
    </font>
    <font>
      <b/>
      <sz val="16"/>
      <name val="Guttman mantova-decor"/>
    </font>
    <font>
      <sz val="16"/>
      <name val="Arial"/>
    </font>
    <font>
      <b/>
      <sz val="10"/>
      <name val="David"/>
    </font>
    <font>
      <sz val="10"/>
      <name val="Arial"/>
    </font>
    <font>
      <b/>
      <sz val="16"/>
      <name val="David"/>
    </font>
    <font>
      <sz val="7"/>
      <name val="Arial"/>
    </font>
    <font>
      <sz val="16"/>
      <name val="David"/>
    </font>
    <font>
      <b/>
      <sz val="10"/>
      <name val="Arial"/>
    </font>
    <font>
      <sz val="10"/>
      <name val="David"/>
    </font>
    <font>
      <b/>
      <sz val="14"/>
      <name val="David"/>
    </font>
    <font>
      <sz val="12"/>
      <name val="Arial"/>
    </font>
    <font>
      <b/>
      <sz val="8"/>
      <name val="Times New Roman"/>
    </font>
    <font>
      <b/>
      <sz val="11"/>
      <name val="David"/>
    </font>
    <font>
      <b/>
      <sz val="12"/>
      <name val="David"/>
    </font>
    <font>
      <sz val="14"/>
      <name val="David"/>
    </font>
    <font>
      <b/>
      <sz val="20"/>
      <name val="David"/>
    </font>
    <font>
      <sz val="12"/>
      <name val="David"/>
    </font>
    <font>
      <b/>
      <sz val="9"/>
      <name val="David"/>
    </font>
    <font>
      <sz val="9"/>
      <name val="Arial"/>
    </font>
    <font>
      <sz val="9"/>
      <name val="Arial"/>
    </font>
    <font>
      <b/>
      <sz val="9"/>
      <name val="Times New Roman"/>
    </font>
    <font>
      <sz val="9"/>
      <name val="David"/>
    </font>
    <font>
      <sz val="13"/>
      <name val="Times New Roman"/>
    </font>
    <font>
      <b/>
      <sz val="13"/>
      <name val="Times New Roman"/>
    </font>
    <font>
      <sz val="13"/>
      <name val="David"/>
    </font>
    <font>
      <b/>
      <sz val="16"/>
      <name val="Times New Roman"/>
    </font>
    <font>
      <b/>
      <sz val="8"/>
      <name val="David"/>
    </font>
    <font>
      <sz val="16"/>
      <name val="Times New Roman"/>
    </font>
    <font>
      <sz val="12"/>
      <name val="Times New Roman"/>
    </font>
    <font>
      <b/>
      <sz val="10"/>
      <name val="David"/>
    </font>
    <font>
      <sz val="11"/>
      <name val="Times New Roman"/>
    </font>
    <font>
      <b/>
      <sz val="11"/>
      <name val="Times New Roman"/>
    </font>
    <font>
      <sz val="11"/>
      <color rgb="FFFF0000"/>
      <name val="Times New Roman"/>
    </font>
    <font>
      <sz val="11"/>
      <name val="Times New Roman"/>
    </font>
    <font>
      <b/>
      <sz val="11"/>
      <name val="Times New Roman"/>
    </font>
    <font>
      <b/>
      <sz val="11"/>
      <color rgb="FFFF0000"/>
      <name val="Times New Roman"/>
    </font>
    <font>
      <sz val="7"/>
      <name val="Arial"/>
    </font>
    <font>
      <b/>
      <sz val="12"/>
      <color rgb="FFFF0000"/>
      <name val="Times New Roman"/>
    </font>
    <font>
      <sz val="11"/>
      <name val="Arial"/>
    </font>
    <font>
      <b/>
      <sz val="12"/>
      <name val="Times New Roman"/>
    </font>
    <font>
      <sz val="12"/>
      <name val="Arial"/>
    </font>
    <font>
      <sz val="11"/>
      <name val="David"/>
    </font>
    <font>
      <b/>
      <sz val="11"/>
      <name val="Arial"/>
    </font>
    <font>
      <sz val="7"/>
      <name val="David"/>
    </font>
    <font>
      <b/>
      <sz val="12"/>
      <color rgb="FFFF0000"/>
      <name val="David"/>
    </font>
    <font>
      <b/>
      <sz val="10"/>
      <name val="Times New Roman"/>
    </font>
    <font>
      <b/>
      <sz val="14"/>
      <color rgb="FFFF0000"/>
      <name val="Times New Roman"/>
    </font>
    <font>
      <b/>
      <sz val="12"/>
      <color rgb="FFFFFFFF"/>
      <name val="Times New Roman"/>
    </font>
    <font>
      <sz val="10"/>
      <color rgb="FFFFFFFF"/>
      <name val="Arial"/>
    </font>
    <font>
      <sz val="8"/>
      <name val="Arial"/>
    </font>
    <font>
      <sz val="11"/>
      <name val="FrankRuehl"/>
    </font>
    <font>
      <b/>
      <sz val="9"/>
      <name val="Arial"/>
    </font>
    <font>
      <b/>
      <u/>
      <sz val="16"/>
      <name val="David"/>
    </font>
    <font>
      <b/>
      <sz val="11"/>
      <color rgb="FFFF0000"/>
      <name val="David"/>
    </font>
    <font>
      <sz val="12"/>
      <name val="Times New Roman"/>
      <family val="1"/>
      <scheme val="major"/>
    </font>
  </fonts>
  <fills count="9">
    <fill>
      <patternFill patternType="none"/>
    </fill>
    <fill>
      <patternFill patternType="gray125"/>
    </fill>
    <fill>
      <patternFill patternType="solid">
        <fgColor rgb="FFFFFF99"/>
        <bgColor rgb="FFFFFF99"/>
      </patternFill>
    </fill>
    <fill>
      <patternFill patternType="solid">
        <fgColor rgb="FF92D050"/>
        <bgColor rgb="FF92D050"/>
      </patternFill>
    </fill>
    <fill>
      <patternFill patternType="solid">
        <fgColor rgb="FFFFFFCC"/>
        <bgColor rgb="FFFFFFCC"/>
      </patternFill>
    </fill>
    <fill>
      <patternFill patternType="solid">
        <fgColor rgb="FFD8D8D8"/>
        <bgColor rgb="FFD8D8D8"/>
      </patternFill>
    </fill>
    <fill>
      <patternFill patternType="solid">
        <fgColor theme="0"/>
        <bgColor indexed="64"/>
      </patternFill>
    </fill>
    <fill>
      <patternFill patternType="solid">
        <fgColor theme="0"/>
        <bgColor rgb="FFFFFF99"/>
      </patternFill>
    </fill>
    <fill>
      <patternFill patternType="solid">
        <fgColor theme="0"/>
        <bgColor rgb="FFFFFFCC"/>
      </patternFill>
    </fill>
  </fills>
  <borders count="137">
    <border>
      <left/>
      <right/>
      <top/>
      <bottom/>
      <diagonal/>
    </border>
    <border>
      <left style="hair">
        <color rgb="FF0066CC"/>
      </left>
      <right/>
      <top style="hair">
        <color rgb="FF0066CC"/>
      </top>
      <bottom/>
      <diagonal/>
    </border>
    <border>
      <left/>
      <right/>
      <top style="hair">
        <color rgb="FF0066CC"/>
      </top>
      <bottom/>
      <diagonal/>
    </border>
    <border>
      <left/>
      <right style="hair">
        <color rgb="FF0066CC"/>
      </right>
      <top style="hair">
        <color rgb="FF0066CC"/>
      </top>
      <bottom/>
      <diagonal/>
    </border>
    <border>
      <left style="hair">
        <color rgb="FF0066CC"/>
      </left>
      <right/>
      <top style="hair">
        <color rgb="FF0066CC"/>
      </top>
      <bottom style="hair">
        <color rgb="FF0066CC"/>
      </bottom>
      <diagonal/>
    </border>
    <border>
      <left/>
      <right/>
      <top style="hair">
        <color rgb="FF0066CC"/>
      </top>
      <bottom style="hair">
        <color rgb="FF0066CC"/>
      </bottom>
      <diagonal/>
    </border>
    <border>
      <left/>
      <right/>
      <top style="hair">
        <color rgb="FF0066CC"/>
      </top>
      <bottom style="hair">
        <color rgb="FF0066CC"/>
      </bottom>
      <diagonal/>
    </border>
    <border>
      <left/>
      <right style="hair">
        <color rgb="FF0066CC"/>
      </right>
      <top style="hair">
        <color rgb="FF0066CC"/>
      </top>
      <bottom style="hair">
        <color rgb="FF0066CC"/>
      </bottom>
      <diagonal/>
    </border>
    <border>
      <left style="hair">
        <color rgb="FF0066CC"/>
      </left>
      <right/>
      <top/>
      <bottom style="hair">
        <color rgb="FF0066CC"/>
      </bottom>
      <diagonal/>
    </border>
    <border>
      <left/>
      <right/>
      <top/>
      <bottom style="hair">
        <color rgb="FF0066CC"/>
      </bottom>
      <diagonal/>
    </border>
    <border>
      <left/>
      <right style="hair">
        <color rgb="FF0066CC"/>
      </right>
      <top/>
      <bottom style="hair">
        <color rgb="FF0066CC"/>
      </bottom>
      <diagonal/>
    </border>
    <border>
      <left/>
      <right/>
      <top style="hair">
        <color rgb="FF0066CC"/>
      </top>
      <bottom/>
      <diagonal/>
    </border>
    <border>
      <left/>
      <right/>
      <top style="hair">
        <color rgb="FF0066CC"/>
      </top>
      <bottom/>
      <diagonal/>
    </border>
    <border>
      <left/>
      <right/>
      <top style="hair">
        <color rgb="FF0066CC"/>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hair">
        <color rgb="FF0066CC"/>
      </top>
      <bottom style="thin">
        <color rgb="FF0066CC"/>
      </bottom>
      <diagonal/>
    </border>
    <border>
      <left style="dotted">
        <color rgb="FF0066CC"/>
      </left>
      <right/>
      <top/>
      <bottom/>
      <diagonal/>
    </border>
    <border>
      <left/>
      <right style="dotted">
        <color rgb="FF0066CC"/>
      </right>
      <top/>
      <bottom/>
      <diagonal/>
    </border>
    <border>
      <left style="thin">
        <color rgb="FF0066CC"/>
      </left>
      <right/>
      <top style="thin">
        <color rgb="FF0066CC"/>
      </top>
      <bottom/>
      <diagonal/>
    </border>
    <border>
      <left style="hair">
        <color rgb="FF0066CC"/>
      </left>
      <right style="hair">
        <color rgb="FF0066CC"/>
      </right>
      <top style="thin">
        <color rgb="FF0066CC"/>
      </top>
      <bottom/>
      <diagonal/>
    </border>
    <border>
      <left style="hair">
        <color rgb="FF0066CC"/>
      </left>
      <right/>
      <top style="thin">
        <color rgb="FF0066CC"/>
      </top>
      <bottom/>
      <diagonal/>
    </border>
    <border>
      <left/>
      <right/>
      <top style="thin">
        <color rgb="FF0066CC"/>
      </top>
      <bottom/>
      <diagonal/>
    </border>
    <border>
      <left/>
      <right style="hair">
        <color rgb="FF0066CC"/>
      </right>
      <top style="thin">
        <color rgb="FF0066CC"/>
      </top>
      <bottom/>
      <diagonal/>
    </border>
    <border>
      <left style="hair">
        <color rgb="FF0066CC"/>
      </left>
      <right/>
      <top style="thin">
        <color rgb="FF0066CC"/>
      </top>
      <bottom style="hair">
        <color rgb="FF0066CC"/>
      </bottom>
      <diagonal/>
    </border>
    <border>
      <left/>
      <right/>
      <top style="thin">
        <color rgb="FF0066CC"/>
      </top>
      <bottom style="hair">
        <color rgb="FF0066CC"/>
      </bottom>
      <diagonal/>
    </border>
    <border>
      <left/>
      <right style="hair">
        <color rgb="FF0066CC"/>
      </right>
      <top style="thin">
        <color rgb="FF0066CC"/>
      </top>
      <bottom style="hair">
        <color rgb="FF0066CC"/>
      </bottom>
      <diagonal/>
    </border>
    <border>
      <left/>
      <right style="thin">
        <color rgb="FF0066CC"/>
      </right>
      <top style="thin">
        <color rgb="FF0066CC"/>
      </top>
      <bottom/>
      <diagonal/>
    </border>
    <border>
      <left style="dotted">
        <color rgb="FF0066CC"/>
      </left>
      <right/>
      <top/>
      <bottom style="hair">
        <color rgb="FF0066CC"/>
      </bottom>
      <diagonal/>
    </border>
    <border>
      <left/>
      <right style="dotted">
        <color rgb="FF0066CC"/>
      </right>
      <top/>
      <bottom style="hair">
        <color rgb="FF0066CC"/>
      </bottom>
      <diagonal/>
    </border>
    <border>
      <left style="thin">
        <color rgb="FF0066CC"/>
      </left>
      <right/>
      <top/>
      <bottom/>
      <diagonal/>
    </border>
    <border>
      <left style="hair">
        <color rgb="FF0066CC"/>
      </left>
      <right style="hair">
        <color rgb="FF0066CC"/>
      </right>
      <top/>
      <bottom/>
      <diagonal/>
    </border>
    <border>
      <left style="hair">
        <color rgb="FF0066CC"/>
      </left>
      <right/>
      <top/>
      <bottom/>
      <diagonal/>
    </border>
    <border>
      <left/>
      <right style="hair">
        <color rgb="FF0066CC"/>
      </right>
      <top/>
      <bottom/>
      <diagonal/>
    </border>
    <border>
      <left style="hair">
        <color rgb="FF0066CC"/>
      </left>
      <right style="hair">
        <color rgb="FF0066CC"/>
      </right>
      <top style="hair">
        <color rgb="FF0066CC"/>
      </top>
      <bottom/>
      <diagonal/>
    </border>
    <border>
      <left/>
      <right style="thin">
        <color rgb="FF0066CC"/>
      </right>
      <top/>
      <bottom/>
      <diagonal/>
    </border>
    <border>
      <left style="dotted">
        <color rgb="FF0066CC"/>
      </left>
      <right/>
      <top style="hair">
        <color rgb="FF0066CC"/>
      </top>
      <bottom/>
      <diagonal/>
    </border>
    <border>
      <left/>
      <right style="dotted">
        <color rgb="FF0066CC"/>
      </right>
      <top style="hair">
        <color rgb="FF0066CC"/>
      </top>
      <bottom/>
      <diagonal/>
    </border>
    <border>
      <left style="hair">
        <color rgb="FF0066CC"/>
      </left>
      <right style="hair">
        <color rgb="FF0066CC"/>
      </right>
      <top/>
      <bottom style="hair">
        <color rgb="FF0066CC"/>
      </bottom>
      <diagonal/>
    </border>
    <border>
      <left/>
      <right style="thin">
        <color rgb="FF0066CC"/>
      </right>
      <top/>
      <bottom style="hair">
        <color rgb="FF0066CC"/>
      </bottom>
      <diagonal/>
    </border>
    <border>
      <left style="thin">
        <color rgb="FF0066CC"/>
      </left>
      <right/>
      <top/>
      <bottom style="hair">
        <color rgb="FF0066CC"/>
      </bottom>
      <diagonal/>
    </border>
    <border>
      <left style="hair">
        <color rgb="FF0066CC"/>
      </left>
      <right style="hair">
        <color rgb="FF0066CC"/>
      </right>
      <top style="hair">
        <color rgb="FF0066CC"/>
      </top>
      <bottom style="hair">
        <color rgb="FF0066CC"/>
      </bottom>
      <diagonal/>
    </border>
    <border>
      <left/>
      <right style="thin">
        <color rgb="FF0066CC"/>
      </right>
      <top style="hair">
        <color rgb="FF0066CC"/>
      </top>
      <bottom style="hair">
        <color rgb="FF0066CC"/>
      </bottom>
      <diagonal/>
    </border>
    <border>
      <left style="dotted">
        <color rgb="FF0066CC"/>
      </left>
      <right/>
      <top style="hair">
        <color rgb="FF0066CC"/>
      </top>
      <bottom style="hair">
        <color rgb="FF0066CC"/>
      </bottom>
      <diagonal/>
    </border>
    <border>
      <left/>
      <right style="dotted">
        <color rgb="FF0066CC"/>
      </right>
      <top style="hair">
        <color rgb="FF0066CC"/>
      </top>
      <bottom style="hair">
        <color rgb="FF0066CC"/>
      </bottom>
      <diagonal/>
    </border>
    <border>
      <left style="thin">
        <color rgb="FF0066CC"/>
      </left>
      <right style="hair">
        <color rgb="FF0066CC"/>
      </right>
      <top style="hair">
        <color rgb="FF0066CC"/>
      </top>
      <bottom style="hair">
        <color rgb="FF0066CC"/>
      </bottom>
      <diagonal/>
    </border>
    <border>
      <left style="dotted">
        <color rgb="FF0066CC"/>
      </left>
      <right/>
      <top style="hair">
        <color rgb="FF0066CC"/>
      </top>
      <bottom style="dotted">
        <color rgb="FF0066CC"/>
      </bottom>
      <diagonal/>
    </border>
    <border>
      <left/>
      <right/>
      <top style="hair">
        <color rgb="FF0066CC"/>
      </top>
      <bottom style="dotted">
        <color rgb="FF0066CC"/>
      </bottom>
      <diagonal/>
    </border>
    <border>
      <left/>
      <right/>
      <top style="hair">
        <color rgb="FF0066CC"/>
      </top>
      <bottom style="dotted">
        <color rgb="FF0066CC"/>
      </bottom>
      <diagonal/>
    </border>
    <border>
      <left/>
      <right/>
      <top style="hair">
        <color rgb="FF0066CC"/>
      </top>
      <bottom style="dotted">
        <color rgb="FF0066CC"/>
      </bottom>
      <diagonal/>
    </border>
    <border>
      <left/>
      <right style="dotted">
        <color rgb="FF0066CC"/>
      </right>
      <top style="hair">
        <color rgb="FF0066CC"/>
      </top>
      <bottom style="dotted">
        <color rgb="FF0066CC"/>
      </bottom>
      <diagonal/>
    </border>
    <border>
      <left style="dotted">
        <color rgb="FF0066CC"/>
      </left>
      <right/>
      <top/>
      <bottom style="double">
        <color rgb="FF0066CC"/>
      </bottom>
      <diagonal/>
    </border>
    <border>
      <left/>
      <right style="hair">
        <color rgb="FF0066CC"/>
      </right>
      <top/>
      <bottom style="double">
        <color rgb="FF0066CC"/>
      </bottom>
      <diagonal/>
    </border>
    <border>
      <left style="hair">
        <color rgb="FF0066CC"/>
      </left>
      <right/>
      <top style="hair">
        <color rgb="FF0066CC"/>
      </top>
      <bottom style="double">
        <color rgb="FF0066CC"/>
      </bottom>
      <diagonal/>
    </border>
    <border>
      <left/>
      <right/>
      <top style="hair">
        <color rgb="FF0066CC"/>
      </top>
      <bottom style="double">
        <color rgb="FF0066CC"/>
      </bottom>
      <diagonal/>
    </border>
    <border>
      <left/>
      <right style="hair">
        <color rgb="FF0066CC"/>
      </right>
      <top style="hair">
        <color rgb="FF0066CC"/>
      </top>
      <bottom style="double">
        <color rgb="FF0066CC"/>
      </bottom>
      <diagonal/>
    </border>
    <border>
      <left/>
      <right style="dotted">
        <color rgb="FF0066CC"/>
      </right>
      <top/>
      <bottom style="double">
        <color rgb="FF0066CC"/>
      </bottom>
      <diagonal/>
    </border>
    <border>
      <left style="dotted">
        <color rgb="FF0066CC"/>
      </left>
      <right/>
      <top style="double">
        <color rgb="FF0066CC"/>
      </top>
      <bottom/>
      <diagonal/>
    </border>
    <border>
      <left/>
      <right/>
      <top style="double">
        <color rgb="FF0066CC"/>
      </top>
      <bottom/>
      <diagonal/>
    </border>
    <border>
      <left/>
      <right style="dotted">
        <color rgb="FF0066CC"/>
      </right>
      <top style="double">
        <color rgb="FF0066CC"/>
      </top>
      <bottom/>
      <diagonal/>
    </border>
    <border>
      <left style="dotted">
        <color rgb="FF0066CC"/>
      </left>
      <right/>
      <top style="dotted">
        <color rgb="FF0066CC"/>
      </top>
      <bottom style="dotted">
        <color rgb="FF0066CC"/>
      </bottom>
      <diagonal/>
    </border>
    <border>
      <left/>
      <right/>
      <top style="dotted">
        <color rgb="FF0066CC"/>
      </top>
      <bottom style="dotted">
        <color rgb="FF0066CC"/>
      </bottom>
      <diagonal/>
    </border>
    <border>
      <left/>
      <right style="dotted">
        <color rgb="FF0066CC"/>
      </right>
      <top style="dotted">
        <color rgb="FF0066CC"/>
      </top>
      <bottom style="dotted">
        <color rgb="FF0066CC"/>
      </bottom>
      <diagonal/>
    </border>
    <border>
      <left style="dotted">
        <color rgb="FF0066CC"/>
      </left>
      <right style="hair">
        <color rgb="FF0066CC"/>
      </right>
      <top/>
      <bottom style="hair">
        <color rgb="FF0066CC"/>
      </bottom>
      <diagonal/>
    </border>
    <border>
      <left style="dotted">
        <color rgb="FF0066CC"/>
      </left>
      <right style="hair">
        <color rgb="FF0066CC"/>
      </right>
      <top style="hair">
        <color rgb="FF0066CC"/>
      </top>
      <bottom/>
      <diagonal/>
    </border>
    <border>
      <left style="hair">
        <color rgb="FF0066CC"/>
      </left>
      <right/>
      <top style="hair">
        <color rgb="FF0066CC"/>
      </top>
      <bottom/>
      <diagonal/>
    </border>
    <border>
      <left/>
      <right style="hair">
        <color rgb="FF0066CC"/>
      </right>
      <top style="hair">
        <color rgb="FF0066CC"/>
      </top>
      <bottom/>
      <diagonal/>
    </border>
    <border>
      <left style="dotted">
        <color rgb="FF0066CC"/>
      </left>
      <right/>
      <top/>
      <bottom style="dotted">
        <color rgb="FF0066CC"/>
      </bottom>
      <diagonal/>
    </border>
    <border>
      <left/>
      <right style="hair">
        <color rgb="FF0066CC"/>
      </right>
      <top/>
      <bottom style="dotted">
        <color rgb="FF0066CC"/>
      </bottom>
      <diagonal/>
    </border>
    <border>
      <left style="hair">
        <color rgb="FF0066CC"/>
      </left>
      <right/>
      <top style="hair">
        <color rgb="FF0066CC"/>
      </top>
      <bottom style="dotted">
        <color rgb="FF0066CC"/>
      </bottom>
      <diagonal/>
    </border>
    <border>
      <left/>
      <right style="hair">
        <color rgb="FF0066CC"/>
      </right>
      <top style="hair">
        <color rgb="FF0066CC"/>
      </top>
      <bottom style="dotted">
        <color rgb="FF0066CC"/>
      </bottom>
      <diagonal/>
    </border>
    <border>
      <left style="hair">
        <color rgb="FF0066CC"/>
      </left>
      <right style="dotted">
        <color rgb="FF0066CC"/>
      </right>
      <top/>
      <bottom style="dotted">
        <color rgb="FF0066CC"/>
      </bottom>
      <diagonal/>
    </border>
    <border>
      <left style="thin">
        <color rgb="FF0066CC"/>
      </left>
      <right style="hair">
        <color rgb="FF0066CC"/>
      </right>
      <top style="hair">
        <color rgb="FF0066CC"/>
      </top>
      <bottom style="thin">
        <color rgb="FF0066CC"/>
      </bottom>
      <diagonal/>
    </border>
    <border>
      <left style="thick">
        <color rgb="FF0066CC"/>
      </left>
      <right/>
      <top style="thick">
        <color rgb="FF0066CC"/>
      </top>
      <bottom/>
      <diagonal/>
    </border>
    <border>
      <left/>
      <right/>
      <top style="thick">
        <color rgb="FF0066CC"/>
      </top>
      <bottom/>
      <diagonal/>
    </border>
    <border>
      <left/>
      <right/>
      <top style="thick">
        <color rgb="FF0066CC"/>
      </top>
      <bottom/>
      <diagonal/>
    </border>
    <border>
      <left style="hair">
        <color rgb="FF0066CC"/>
      </left>
      <right/>
      <top style="thick">
        <color rgb="FF0066CC"/>
      </top>
      <bottom/>
      <diagonal/>
    </border>
    <border>
      <left/>
      <right style="medium">
        <color rgb="FF366092"/>
      </right>
      <top style="thick">
        <color rgb="FF0066CC"/>
      </top>
      <bottom/>
      <diagonal/>
    </border>
    <border>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4F6128"/>
      </left>
      <right/>
      <top style="thick">
        <color rgb="FF4F6128"/>
      </top>
      <bottom style="thick">
        <color rgb="FF4F6128"/>
      </bottom>
      <diagonal/>
    </border>
    <border>
      <left/>
      <right/>
      <top style="thick">
        <color rgb="FF4F6128"/>
      </top>
      <bottom style="thick">
        <color rgb="FF4F6128"/>
      </bottom>
      <diagonal/>
    </border>
    <border>
      <left/>
      <right style="thick">
        <color rgb="FF4F6128"/>
      </right>
      <top style="thick">
        <color rgb="FF4F6128"/>
      </top>
      <bottom style="thick">
        <color rgb="FF4F6128"/>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rgb="FF0066CC"/>
      </left>
      <right/>
      <top style="medium">
        <color rgb="FF0066CC"/>
      </top>
      <bottom/>
      <diagonal/>
    </border>
    <border>
      <left/>
      <right/>
      <top style="medium">
        <color rgb="FF0066CC"/>
      </top>
      <bottom/>
      <diagonal/>
    </border>
    <border>
      <left/>
      <right style="medium">
        <color rgb="FF0066CC"/>
      </right>
      <top style="medium">
        <color rgb="FF0066CC"/>
      </top>
      <bottom/>
      <diagonal/>
    </border>
    <border>
      <left style="medium">
        <color rgb="FF0066CC"/>
      </left>
      <right/>
      <top/>
      <bottom/>
      <diagonal/>
    </border>
    <border>
      <left style="medium">
        <color rgb="FF0066CC"/>
      </left>
      <right/>
      <top/>
      <bottom style="medium">
        <color rgb="FF0066CC"/>
      </bottom>
      <diagonal/>
    </border>
    <border>
      <left/>
      <right/>
      <top/>
      <bottom style="medium">
        <color rgb="FF0066CC"/>
      </bottom>
      <diagonal/>
    </border>
    <border>
      <left/>
      <right style="medium">
        <color rgb="FF0066CC"/>
      </right>
      <top/>
      <bottom style="medium">
        <color rgb="FF0066CC"/>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hair">
        <color rgb="FF000000"/>
      </top>
      <bottom/>
      <diagonal/>
    </border>
    <border>
      <left/>
      <right/>
      <top style="hair">
        <color rgb="FF000000"/>
      </top>
      <bottom/>
      <diagonal/>
    </border>
    <border>
      <left style="hair">
        <color rgb="FF0066CC"/>
      </left>
      <right/>
      <top/>
      <bottom style="dotted">
        <color rgb="FF0066CC"/>
      </bottom>
      <diagonal/>
    </border>
    <border>
      <left/>
      <right/>
      <top/>
      <bottom style="dotted">
        <color rgb="FF0066CC"/>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ck">
        <color rgb="FF4F6128"/>
      </left>
      <right/>
      <top style="thick">
        <color rgb="FF4F6128"/>
      </top>
      <bottom/>
      <diagonal/>
    </border>
    <border>
      <left/>
      <right/>
      <top style="thick">
        <color rgb="FF4F6128"/>
      </top>
      <bottom/>
      <diagonal/>
    </border>
    <border>
      <left/>
      <right style="thick">
        <color rgb="FF4F6128"/>
      </right>
      <top style="thick">
        <color rgb="FF4F6128"/>
      </top>
      <bottom/>
      <diagonal/>
    </border>
    <border>
      <left style="thick">
        <color rgb="FF17365D"/>
      </left>
      <right/>
      <top style="thick">
        <color rgb="FF17365D"/>
      </top>
      <bottom style="thick">
        <color rgb="FF17365D"/>
      </bottom>
      <diagonal/>
    </border>
    <border>
      <left/>
      <right/>
      <top style="thick">
        <color rgb="FF17365D"/>
      </top>
      <bottom style="thick">
        <color rgb="FF17365D"/>
      </bottom>
      <diagonal/>
    </border>
    <border>
      <left/>
      <right style="thick">
        <color rgb="FF17365D"/>
      </right>
      <top style="thick">
        <color rgb="FF17365D"/>
      </top>
      <bottom style="thick">
        <color rgb="FF17365D"/>
      </bottom>
      <diagonal/>
    </border>
    <border>
      <left style="thick">
        <color rgb="FF0066CC"/>
      </left>
      <right/>
      <top style="thick">
        <color rgb="FF0066CC"/>
      </top>
      <bottom style="thick">
        <color rgb="FF4F6128"/>
      </bottom>
      <diagonal/>
    </border>
    <border>
      <left/>
      <right/>
      <top style="thick">
        <color rgb="FF0066CC"/>
      </top>
      <bottom style="thick">
        <color rgb="FF4F6128"/>
      </bottom>
      <diagonal/>
    </border>
    <border>
      <left/>
      <right style="hair">
        <color rgb="FF0066CC"/>
      </right>
      <top style="thick">
        <color rgb="FF0066CC"/>
      </top>
      <bottom style="thick">
        <color rgb="FF4F6128"/>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medium">
        <color rgb="FF366092"/>
      </left>
      <right/>
      <top style="medium">
        <color auto="1"/>
      </top>
      <bottom style="medium">
        <color auto="1"/>
      </bottom>
      <diagonal/>
    </border>
    <border>
      <left style="hair">
        <color rgb="FF0066CC"/>
      </left>
      <right/>
      <top style="thick">
        <color rgb="FF0066CC"/>
      </top>
      <bottom style="thick">
        <color rgb="FF4F6128"/>
      </bottom>
      <diagonal/>
    </border>
    <border>
      <left/>
      <right style="medium">
        <color rgb="FF366092"/>
      </right>
      <top style="thick">
        <color rgb="FF0066CC"/>
      </top>
      <bottom style="thick">
        <color rgb="FF4F6128"/>
      </bottom>
      <diagonal/>
    </border>
    <border>
      <left/>
      <right style="medium">
        <color rgb="FF0066CC"/>
      </right>
      <top style="hair">
        <color rgb="FF0066CC"/>
      </top>
      <bottom/>
      <diagonal/>
    </border>
    <border>
      <left/>
      <right style="medium">
        <color rgb="FF0066CC"/>
      </right>
      <top/>
      <bottom style="hair">
        <color rgb="FF0066CC"/>
      </bottom>
      <diagonal/>
    </border>
    <border>
      <left style="thick">
        <color rgb="FF4F6128"/>
      </left>
      <right/>
      <top style="medium">
        <color auto="1"/>
      </top>
      <bottom style="thin">
        <color auto="1"/>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indexed="64"/>
      </left>
      <right/>
      <top style="hair">
        <color indexed="64"/>
      </top>
      <bottom style="hair">
        <color rgb="FF0066CC"/>
      </bottom>
      <diagonal/>
    </border>
    <border>
      <left/>
      <right/>
      <top style="hair">
        <color indexed="64"/>
      </top>
      <bottom style="hair">
        <color rgb="FF0066CC"/>
      </bottom>
      <diagonal/>
    </border>
    <border>
      <left/>
      <right style="hair">
        <color indexed="64"/>
      </right>
      <top style="hair">
        <color indexed="64"/>
      </top>
      <bottom style="hair">
        <color rgb="FF0066CC"/>
      </bottom>
      <diagonal/>
    </border>
    <border>
      <left style="hair">
        <color indexed="64"/>
      </left>
      <right/>
      <top style="hair">
        <color rgb="FF0066CC"/>
      </top>
      <bottom style="hair">
        <color rgb="FF0066CC"/>
      </bottom>
      <diagonal/>
    </border>
    <border>
      <left/>
      <right style="hair">
        <color indexed="64"/>
      </right>
      <top style="hair">
        <color rgb="FF0066CC"/>
      </top>
      <bottom style="hair">
        <color rgb="FF0066CC"/>
      </bottom>
      <diagonal/>
    </border>
    <border>
      <left style="hair">
        <color indexed="64"/>
      </left>
      <right/>
      <top style="hair">
        <color rgb="FF0066CC"/>
      </top>
      <bottom style="hair">
        <color indexed="64"/>
      </bottom>
      <diagonal/>
    </border>
    <border>
      <left/>
      <right/>
      <top style="hair">
        <color rgb="FF0066CC"/>
      </top>
      <bottom style="hair">
        <color indexed="64"/>
      </bottom>
      <diagonal/>
    </border>
    <border>
      <left/>
      <right style="hair">
        <color indexed="64"/>
      </right>
      <top style="hair">
        <color rgb="FF0066CC"/>
      </top>
      <bottom style="hair">
        <color indexed="64"/>
      </bottom>
      <diagonal/>
    </border>
    <border>
      <left style="hair">
        <color theme="3" tint="0.39997558519241921"/>
      </left>
      <right style="hair">
        <color theme="3" tint="0.39997558519241921"/>
      </right>
      <top style="hair">
        <color theme="3" tint="0.39997558519241921"/>
      </top>
      <bottom style="hair">
        <color theme="3" tint="0.39997558519241921"/>
      </bottom>
      <diagonal/>
    </border>
  </borders>
  <cellStyleXfs count="1">
    <xf numFmtId="0" fontId="0" fillId="0" borderId="0"/>
  </cellStyleXfs>
  <cellXfs count="424">
    <xf numFmtId="0" fontId="0" fillId="0" borderId="0" xfId="0" applyFont="1" applyAlignment="1"/>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2" fillId="0" borderId="0" xfId="0" applyFont="1"/>
    <xf numFmtId="0" fontId="4" fillId="0" borderId="0" xfId="0" applyFont="1"/>
    <xf numFmtId="0" fontId="8" fillId="0" borderId="0" xfId="0" applyFont="1" applyAlignment="1">
      <alignment horizontal="center" vertical="center"/>
    </xf>
    <xf numFmtId="0" fontId="5" fillId="0" borderId="0" xfId="0" applyFont="1" applyAlignment="1">
      <alignment horizontal="center" vertical="center" wrapText="1"/>
    </xf>
    <xf numFmtId="0" fontId="1" fillId="0" borderId="2" xfId="0" applyFont="1" applyBorder="1"/>
    <xf numFmtId="0" fontId="5" fillId="0" borderId="2" xfId="0" applyFont="1" applyBorder="1"/>
    <xf numFmtId="0" fontId="1" fillId="0" borderId="2" xfId="0" applyFont="1" applyBorder="1" applyAlignment="1">
      <alignment horizontal="center"/>
    </xf>
    <xf numFmtId="0" fontId="11" fillId="0" borderId="2" xfId="0" applyFont="1" applyBorder="1"/>
    <xf numFmtId="20" fontId="1" fillId="0" borderId="0" xfId="0" applyNumberFormat="1" applyFont="1"/>
    <xf numFmtId="0" fontId="12" fillId="0" borderId="0" xfId="0" applyFont="1" applyAlignment="1">
      <alignment vertical="center" wrapText="1"/>
    </xf>
    <xf numFmtId="0" fontId="13" fillId="0" borderId="18" xfId="0" applyFont="1" applyBorder="1" applyAlignment="1">
      <alignment horizontal="center" vertical="center"/>
    </xf>
    <xf numFmtId="0" fontId="14" fillId="0" borderId="20" xfId="0" applyFont="1" applyBorder="1" applyAlignment="1">
      <alignment vertical="center"/>
    </xf>
    <xf numFmtId="0" fontId="5" fillId="0" borderId="21" xfId="0" applyFont="1" applyBorder="1" applyAlignment="1">
      <alignment horizontal="center"/>
    </xf>
    <xf numFmtId="20" fontId="2" fillId="0" borderId="0" xfId="0" applyNumberFormat="1" applyFont="1"/>
    <xf numFmtId="0" fontId="14" fillId="0" borderId="31" xfId="0" applyFont="1" applyBorder="1" applyAlignment="1">
      <alignment vertical="center"/>
    </xf>
    <xf numFmtId="0" fontId="15" fillId="0" borderId="32" xfId="0" applyFont="1" applyBorder="1" applyAlignment="1">
      <alignment vertical="center"/>
    </xf>
    <xf numFmtId="0" fontId="15" fillId="0" borderId="33" xfId="0" applyFont="1" applyBorder="1" applyAlignment="1">
      <alignment vertical="center"/>
    </xf>
    <xf numFmtId="0" fontId="16" fillId="0" borderId="0" xfId="0" applyFont="1" applyAlignment="1">
      <alignment horizontal="center" vertical="center"/>
    </xf>
    <xf numFmtId="0" fontId="5" fillId="0" borderId="2" xfId="0" applyFont="1" applyBorder="1" applyAlignment="1">
      <alignment horizontal="center" vertical="center"/>
    </xf>
    <xf numFmtId="3" fontId="5" fillId="0" borderId="35" xfId="0" applyNumberFormat="1" applyFont="1" applyBorder="1" applyAlignment="1">
      <alignment horizontal="center" vertical="top"/>
    </xf>
    <xf numFmtId="0" fontId="1" fillId="0" borderId="19" xfId="0" applyFont="1" applyBorder="1" applyAlignment="1">
      <alignment vertical="center" wrapText="1"/>
    </xf>
    <xf numFmtId="0" fontId="13" fillId="0" borderId="18" xfId="0" applyFont="1" applyBorder="1" applyAlignment="1">
      <alignment horizontal="center" vertical="center" wrapText="1"/>
    </xf>
    <xf numFmtId="0" fontId="14" fillId="0" borderId="31" xfId="0" applyFont="1" applyBorder="1" applyAlignment="1">
      <alignment horizontal="right" vertical="center" wrapText="1" readingOrder="2"/>
    </xf>
    <xf numFmtId="0" fontId="18" fillId="0" borderId="32" xfId="0" applyFont="1" applyBorder="1" applyAlignment="1">
      <alignment horizontal="right" vertical="center" wrapText="1" readingOrder="2"/>
    </xf>
    <xf numFmtId="0" fontId="18" fillId="0" borderId="33" xfId="0" applyFont="1" applyBorder="1" applyAlignment="1">
      <alignment horizontal="right" vertical="center" wrapText="1" readingOrder="2"/>
    </xf>
    <xf numFmtId="0" fontId="19" fillId="0" borderId="0" xfId="0" applyFont="1" applyAlignment="1">
      <alignment horizontal="center" vertical="center"/>
    </xf>
    <xf numFmtId="0" fontId="5" fillId="0" borderId="9" xfId="0" applyFont="1" applyBorder="1" applyAlignment="1">
      <alignment horizontal="center" vertical="center"/>
    </xf>
    <xf numFmtId="3" fontId="5" fillId="0" borderId="39" xfId="0" applyNumberFormat="1" applyFont="1" applyBorder="1" applyAlignment="1">
      <alignment horizontal="center" vertical="top"/>
    </xf>
    <xf numFmtId="0" fontId="20" fillId="0" borderId="9" xfId="0" applyFont="1" applyBorder="1" applyAlignment="1">
      <alignment horizontal="center" vertical="center"/>
    </xf>
    <xf numFmtId="0" fontId="20" fillId="0" borderId="40" xfId="0" applyFont="1" applyBorder="1" applyAlignment="1">
      <alignment horizontal="center" vertical="center"/>
    </xf>
    <xf numFmtId="0" fontId="21" fillId="0" borderId="0" xfId="0" applyFont="1" applyAlignment="1">
      <alignment horizontal="right" vertical="center" wrapText="1" readingOrder="2"/>
    </xf>
    <xf numFmtId="0" fontId="22" fillId="0" borderId="18" xfId="0" applyFont="1" applyBorder="1" applyAlignment="1">
      <alignment horizontal="center" vertical="center" wrapText="1" readingOrder="2"/>
    </xf>
    <xf numFmtId="0" fontId="23" fillId="0" borderId="41" xfId="0" applyFont="1" applyBorder="1" applyAlignment="1">
      <alignment horizontal="right" vertical="center" wrapText="1" readingOrder="2"/>
    </xf>
    <xf numFmtId="0" fontId="20" fillId="0" borderId="39" xfId="0" applyFont="1" applyBorder="1" applyAlignment="1">
      <alignment horizontal="right" vertical="center" wrapText="1" readingOrder="2"/>
    </xf>
    <xf numFmtId="0" fontId="20" fillId="0" borderId="8" xfId="0" applyFont="1" applyBorder="1" applyAlignment="1">
      <alignment horizontal="right" vertical="center" wrapText="1" readingOrder="2"/>
    </xf>
    <xf numFmtId="0" fontId="24" fillId="0" borderId="9" xfId="0" applyFont="1" applyBorder="1" applyAlignment="1">
      <alignment horizontal="center" vertical="center" readingOrder="2"/>
    </xf>
    <xf numFmtId="0" fontId="24" fillId="0" borderId="10" xfId="0" applyFont="1" applyBorder="1" applyAlignment="1">
      <alignment horizontal="center" vertical="center" readingOrder="2"/>
    </xf>
    <xf numFmtId="0" fontId="5" fillId="0" borderId="9" xfId="0" applyFont="1" applyBorder="1" applyAlignment="1">
      <alignment horizontal="center" vertical="center" readingOrder="2"/>
    </xf>
    <xf numFmtId="3" fontId="5" fillId="0" borderId="42" xfId="0" applyNumberFormat="1" applyFont="1" applyBorder="1" applyAlignment="1">
      <alignment horizontal="center" vertical="center"/>
    </xf>
    <xf numFmtId="3" fontId="5" fillId="0" borderId="42" xfId="0" applyNumberFormat="1" applyFont="1" applyBorder="1" applyAlignment="1">
      <alignment horizontal="center" vertical="center" readingOrder="2"/>
    </xf>
    <xf numFmtId="0" fontId="14" fillId="0" borderId="46" xfId="0" applyFont="1" applyBorder="1" applyAlignment="1">
      <alignment vertical="center"/>
    </xf>
    <xf numFmtId="164" fontId="25" fillId="0" borderId="5" xfId="0" applyNumberFormat="1" applyFont="1" applyBorder="1" applyAlignment="1">
      <alignment vertical="center" shrinkToFit="1"/>
    </xf>
    <xf numFmtId="3" fontId="25" fillId="0" borderId="42" xfId="0" applyNumberFormat="1" applyFont="1" applyBorder="1" applyAlignment="1">
      <alignment horizontal="center" vertical="center" shrinkToFit="1"/>
    </xf>
    <xf numFmtId="3" fontId="25" fillId="0" borderId="4" xfId="0" applyNumberFormat="1" applyFont="1" applyBorder="1" applyAlignment="1">
      <alignment horizontal="center" vertical="center" shrinkToFit="1"/>
    </xf>
    <xf numFmtId="3" fontId="25" fillId="0" borderId="4" xfId="0" applyNumberFormat="1" applyFont="1" applyBorder="1" applyAlignment="1">
      <alignment vertical="center" shrinkToFit="1"/>
    </xf>
    <xf numFmtId="3" fontId="25" fillId="0" borderId="42" xfId="0" applyNumberFormat="1" applyFont="1" applyBorder="1" applyAlignment="1">
      <alignment horizontal="center" vertical="center" shrinkToFit="1" readingOrder="2"/>
    </xf>
    <xf numFmtId="0" fontId="12" fillId="0" borderId="30" xfId="0" applyFont="1" applyBorder="1" applyAlignment="1">
      <alignment wrapText="1"/>
    </xf>
    <xf numFmtId="0" fontId="1" fillId="0" borderId="0" xfId="0" applyFont="1" applyAlignment="1">
      <alignment vertical="top"/>
    </xf>
    <xf numFmtId="0" fontId="2" fillId="0" borderId="0" xfId="0" applyFont="1" applyAlignment="1">
      <alignment vertical="top"/>
    </xf>
    <xf numFmtId="165" fontId="5" fillId="0" borderId="47" xfId="0" applyNumberFormat="1" applyFont="1" applyBorder="1" applyAlignment="1">
      <alignment vertical="center" shrinkToFit="1"/>
    </xf>
    <xf numFmtId="165" fontId="20" fillId="0" borderId="49" xfId="0" applyNumberFormat="1" applyFont="1" applyBorder="1" applyAlignment="1">
      <alignment vertical="center" shrinkToFit="1"/>
    </xf>
    <xf numFmtId="0" fontId="1" fillId="0" borderId="52" xfId="0" applyFont="1" applyBorder="1"/>
    <xf numFmtId="0" fontId="1" fillId="0" borderId="53" xfId="0" applyFont="1" applyBorder="1"/>
    <xf numFmtId="0" fontId="5" fillId="0" borderId="57" xfId="0" applyFont="1" applyBorder="1" applyAlignment="1">
      <alignment wrapText="1"/>
    </xf>
    <xf numFmtId="0" fontId="1" fillId="0" borderId="19" xfId="0" applyFont="1" applyBorder="1"/>
    <xf numFmtId="0" fontId="29" fillId="0" borderId="0" xfId="0" applyFont="1" applyAlignment="1">
      <alignment vertical="center" wrapText="1"/>
    </xf>
    <xf numFmtId="0" fontId="1" fillId="0" borderId="18" xfId="0" applyFont="1" applyBorder="1"/>
    <xf numFmtId="167" fontId="20" fillId="0" borderId="0" xfId="0" applyNumberFormat="1" applyFont="1" applyAlignment="1">
      <alignment vertical="center" wrapText="1"/>
    </xf>
    <xf numFmtId="0" fontId="29" fillId="0" borderId="19" xfId="0" applyFont="1" applyBorder="1" applyAlignment="1">
      <alignment vertical="center" wrapText="1"/>
    </xf>
    <xf numFmtId="167" fontId="5" fillId="0" borderId="0" xfId="0" applyNumberFormat="1" applyFont="1" applyAlignment="1">
      <alignment vertical="center" wrapText="1"/>
    </xf>
    <xf numFmtId="167" fontId="5" fillId="0" borderId="57" xfId="0" applyNumberFormat="1" applyFont="1" applyBorder="1" applyAlignment="1">
      <alignment vertical="center" wrapText="1"/>
    </xf>
    <xf numFmtId="0" fontId="1" fillId="0" borderId="57" xfId="0" applyFont="1" applyBorder="1"/>
    <xf numFmtId="0" fontId="20" fillId="0" borderId="19" xfId="0" applyFont="1" applyBorder="1" applyAlignment="1">
      <alignment vertical="center" wrapText="1"/>
    </xf>
    <xf numFmtId="1" fontId="20" fillId="0" borderId="64" xfId="0" applyNumberFormat="1" applyFont="1" applyBorder="1" applyAlignment="1">
      <alignment vertical="center" wrapText="1"/>
    </xf>
    <xf numFmtId="1" fontId="20" fillId="0" borderId="65" xfId="0" applyNumberFormat="1"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14" fontId="20" fillId="0" borderId="2" xfId="0" applyNumberFormat="1" applyFont="1" applyBorder="1" applyAlignment="1">
      <alignment horizontal="center" vertical="center"/>
    </xf>
    <xf numFmtId="0" fontId="5" fillId="0" borderId="33" xfId="0" applyFont="1" applyBorder="1" applyAlignment="1">
      <alignment wrapText="1"/>
    </xf>
    <xf numFmtId="0" fontId="5" fillId="0" borderId="68" xfId="0" applyFont="1" applyBorder="1" applyAlignment="1">
      <alignment wrapText="1"/>
    </xf>
    <xf numFmtId="0" fontId="5" fillId="0" borderId="69" xfId="0" applyFont="1" applyBorder="1" applyAlignment="1">
      <alignment wrapText="1"/>
    </xf>
    <xf numFmtId="0" fontId="5" fillId="0" borderId="72" xfId="0" applyFont="1" applyBorder="1" applyAlignment="1">
      <alignment wrapText="1"/>
    </xf>
    <xf numFmtId="0" fontId="14" fillId="0" borderId="73" xfId="0" applyFont="1" applyBorder="1" applyAlignment="1">
      <alignment vertical="center"/>
    </xf>
    <xf numFmtId="0" fontId="5" fillId="0" borderId="0" xfId="0" applyFont="1" applyAlignment="1">
      <alignment wrapText="1"/>
    </xf>
    <xf numFmtId="0" fontId="32" fillId="0" borderId="0" xfId="0" applyFont="1" applyAlignment="1">
      <alignment wrapText="1"/>
    </xf>
    <xf numFmtId="168" fontId="33" fillId="0" borderId="0" xfId="0" applyNumberFormat="1" applyFont="1" applyAlignment="1">
      <alignment vertical="center"/>
    </xf>
    <xf numFmtId="20" fontId="33" fillId="0" borderId="0" xfId="0" applyNumberFormat="1" applyFont="1" applyAlignment="1">
      <alignment vertical="center" shrinkToFit="1"/>
    </xf>
    <xf numFmtId="164" fontId="33" fillId="0" borderId="0" xfId="0" applyNumberFormat="1" applyFont="1" applyAlignment="1">
      <alignment horizontal="center" vertical="center" shrinkToFit="1"/>
    </xf>
    <xf numFmtId="164" fontId="34" fillId="0" borderId="0" xfId="0" applyNumberFormat="1" applyFont="1" applyAlignment="1">
      <alignment horizontal="center" vertical="center" shrinkToFit="1"/>
    </xf>
    <xf numFmtId="164" fontId="35" fillId="0" borderId="0" xfId="0" applyNumberFormat="1" applyFont="1" applyAlignment="1">
      <alignment horizontal="center" vertical="center" shrinkToFit="1"/>
    </xf>
    <xf numFmtId="1" fontId="36" fillId="0" borderId="0" xfId="0" applyNumberFormat="1" applyFont="1" applyAlignment="1">
      <alignment horizontal="center" vertical="center" shrinkToFit="1"/>
    </xf>
    <xf numFmtId="164" fontId="37" fillId="0" borderId="0" xfId="0" applyNumberFormat="1" applyFont="1" applyAlignment="1">
      <alignment horizontal="center" vertical="center" shrinkToFit="1"/>
    </xf>
    <xf numFmtId="164" fontId="38" fillId="0" borderId="0" xfId="0" applyNumberFormat="1" applyFont="1" applyAlignment="1">
      <alignment horizontal="center" vertical="center" shrinkToFit="1"/>
    </xf>
    <xf numFmtId="0" fontId="1" fillId="0" borderId="2" xfId="0" applyFont="1" applyBorder="1" applyAlignment="1">
      <alignment vertical="center" shrinkToFit="1"/>
    </xf>
    <xf numFmtId="0" fontId="1" fillId="0" borderId="0" xfId="0" applyFont="1" applyAlignment="1">
      <alignment vertical="center" shrinkToFit="1"/>
    </xf>
    <xf numFmtId="164" fontId="36" fillId="0" borderId="0" xfId="0" applyNumberFormat="1" applyFont="1" applyAlignment="1">
      <alignment horizontal="center" vertical="center" shrinkToFit="1"/>
    </xf>
    <xf numFmtId="0" fontId="39" fillId="0" borderId="0" xfId="0" applyFont="1" applyAlignment="1">
      <alignment horizontal="center"/>
    </xf>
    <xf numFmtId="164" fontId="31" fillId="0" borderId="0" xfId="0" applyNumberFormat="1" applyFont="1" applyAlignment="1">
      <alignment horizontal="right" vertical="center"/>
    </xf>
    <xf numFmtId="3" fontId="40" fillId="0" borderId="0" xfId="0" applyNumberFormat="1" applyFont="1" applyAlignment="1">
      <alignment horizontal="right" vertical="center"/>
    </xf>
    <xf numFmtId="2" fontId="34" fillId="0" borderId="0" xfId="0" applyNumberFormat="1" applyFont="1" applyAlignment="1">
      <alignment horizontal="right" vertical="center"/>
    </xf>
    <xf numFmtId="0" fontId="41" fillId="0" borderId="0" xfId="0" applyFont="1" applyAlignment="1">
      <alignment horizontal="center"/>
    </xf>
    <xf numFmtId="167" fontId="12" fillId="0" borderId="0" xfId="0" applyNumberFormat="1" applyFont="1" applyAlignment="1">
      <alignment horizontal="center" vertical="center" shrinkToFit="1"/>
    </xf>
    <xf numFmtId="3" fontId="19" fillId="0" borderId="0" xfId="0" applyNumberFormat="1" applyFont="1" applyAlignment="1">
      <alignment horizontal="center" vertical="center"/>
    </xf>
    <xf numFmtId="0" fontId="41" fillId="0" borderId="0" xfId="0" applyFont="1"/>
    <xf numFmtId="2" fontId="34" fillId="0" borderId="0" xfId="0" applyNumberFormat="1" applyFont="1" applyAlignment="1">
      <alignment horizontal="right" vertical="center"/>
    </xf>
    <xf numFmtId="0" fontId="43" fillId="0" borderId="0" xfId="0" applyFont="1" applyAlignment="1">
      <alignment horizontal="center"/>
    </xf>
    <xf numFmtId="164" fontId="34" fillId="0" borderId="0" xfId="0" applyNumberFormat="1" applyFont="1" applyAlignment="1">
      <alignment horizontal="right" vertical="center" wrapText="1"/>
    </xf>
    <xf numFmtId="164" fontId="34" fillId="0" borderId="34" xfId="0" applyNumberFormat="1" applyFont="1" applyBorder="1" applyAlignment="1">
      <alignment horizontal="right" vertical="center" wrapText="1"/>
    </xf>
    <xf numFmtId="0" fontId="44" fillId="0" borderId="0" xfId="0" applyFont="1" applyAlignment="1">
      <alignment horizontal="center" shrinkToFit="1"/>
    </xf>
    <xf numFmtId="0" fontId="45" fillId="0" borderId="0" xfId="0" applyFont="1" applyAlignment="1">
      <alignment horizontal="left" shrinkToFit="1"/>
    </xf>
    <xf numFmtId="0" fontId="43" fillId="0" borderId="0" xfId="0" applyFont="1"/>
    <xf numFmtId="0" fontId="5" fillId="0" borderId="8" xfId="0" applyFont="1" applyBorder="1" applyAlignment="1">
      <alignment horizontal="right" wrapText="1"/>
    </xf>
    <xf numFmtId="0" fontId="5" fillId="0" borderId="9" xfId="0" applyFont="1" applyBorder="1" applyAlignment="1">
      <alignment horizontal="right" wrapText="1"/>
    </xf>
    <xf numFmtId="167" fontId="5" fillId="0" borderId="9" xfId="0" applyNumberFormat="1" applyFont="1" applyBorder="1"/>
    <xf numFmtId="0" fontId="20" fillId="0" borderId="0" xfId="0" applyFont="1" applyAlignment="1">
      <alignment vertical="center" wrapText="1"/>
    </xf>
    <xf numFmtId="0" fontId="15" fillId="0" borderId="0" xfId="0" applyFont="1" applyAlignment="1">
      <alignment horizontal="center" vertical="center" wrapText="1"/>
    </xf>
    <xf numFmtId="2" fontId="15" fillId="0" borderId="0" xfId="0" applyNumberFormat="1" applyFont="1" applyAlignment="1">
      <alignment horizontal="center" vertical="center"/>
    </xf>
    <xf numFmtId="2" fontId="48" fillId="0" borderId="0" xfId="0" applyNumberFormat="1" applyFont="1" applyAlignment="1">
      <alignment horizontal="right" vertical="center"/>
    </xf>
    <xf numFmtId="3" fontId="34" fillId="0" borderId="0" xfId="0" applyNumberFormat="1" applyFont="1" applyAlignment="1">
      <alignment horizontal="right" vertical="center"/>
    </xf>
    <xf numFmtId="2" fontId="34" fillId="0" borderId="0" xfId="0" applyNumberFormat="1" applyFont="1" applyAlignment="1">
      <alignment horizontal="center" vertical="center"/>
    </xf>
    <xf numFmtId="170" fontId="40" fillId="0" borderId="0" xfId="0" applyNumberFormat="1" applyFont="1" applyAlignment="1">
      <alignment horizontal="center" vertical="center" shrinkToFit="1"/>
    </xf>
    <xf numFmtId="0" fontId="51" fillId="0" borderId="0" xfId="0" applyFont="1" applyAlignment="1">
      <alignment vertical="center"/>
    </xf>
    <xf numFmtId="0" fontId="51" fillId="0" borderId="0" xfId="0" applyFont="1" applyAlignment="1">
      <alignment horizontal="center"/>
    </xf>
    <xf numFmtId="0" fontId="51" fillId="0" borderId="0" xfId="0" applyFont="1"/>
    <xf numFmtId="0" fontId="52" fillId="0" borderId="0" xfId="0" applyFont="1"/>
    <xf numFmtId="0" fontId="53" fillId="0" borderId="0" xfId="0" applyFont="1"/>
    <xf numFmtId="0" fontId="1" fillId="0" borderId="0" xfId="0" applyFont="1" applyAlignment="1">
      <alignment horizontal="center"/>
    </xf>
    <xf numFmtId="3" fontId="1" fillId="0" borderId="97" xfId="0" applyNumberFormat="1" applyFont="1" applyBorder="1" applyAlignment="1">
      <alignment horizontal="right"/>
    </xf>
    <xf numFmtId="3" fontId="1" fillId="0" borderId="97" xfId="0" applyNumberFormat="1" applyFont="1" applyBorder="1" applyAlignment="1">
      <alignment horizontal="center"/>
    </xf>
    <xf numFmtId="0" fontId="1" fillId="0" borderId="97" xfId="0" applyFont="1" applyBorder="1"/>
    <xf numFmtId="0" fontId="52" fillId="0" borderId="97" xfId="0" applyFont="1" applyBorder="1"/>
    <xf numFmtId="0" fontId="10" fillId="0" borderId="97" xfId="0" applyFont="1" applyBorder="1" applyAlignment="1">
      <alignment vertical="center" wrapText="1"/>
    </xf>
    <xf numFmtId="0" fontId="54" fillId="0" borderId="0" xfId="0" applyFont="1" applyAlignment="1">
      <alignment horizontal="right" vertical="center" wrapText="1"/>
    </xf>
    <xf numFmtId="3" fontId="1" fillId="0" borderId="0" xfId="0" applyNumberFormat="1" applyFont="1" applyAlignment="1">
      <alignment horizontal="right"/>
    </xf>
    <xf numFmtId="3" fontId="1" fillId="0" borderId="0" xfId="0" applyNumberFormat="1" applyFont="1" applyAlignment="1">
      <alignment horizontal="center"/>
    </xf>
    <xf numFmtId="0" fontId="31" fillId="0" borderId="42" xfId="0" applyFont="1" applyBorder="1" applyAlignment="1">
      <alignment horizontal="center" vertical="center" shrinkToFit="1"/>
    </xf>
    <xf numFmtId="167" fontId="1" fillId="0" borderId="0" xfId="0" applyNumberFormat="1" applyFont="1"/>
    <xf numFmtId="0" fontId="5" fillId="0" borderId="0" xfId="0" applyFont="1" applyBorder="1" applyAlignment="1">
      <alignment wrapText="1"/>
    </xf>
    <xf numFmtId="0" fontId="6" fillId="0" borderId="0" xfId="0" applyFont="1" applyBorder="1"/>
    <xf numFmtId="0" fontId="5" fillId="6" borderId="33" xfId="0" applyFont="1" applyFill="1" applyBorder="1" applyAlignment="1">
      <alignment wrapText="1"/>
    </xf>
    <xf numFmtId="0" fontId="5" fillId="6" borderId="0" xfId="0" applyFont="1" applyFill="1" applyBorder="1" applyAlignment="1">
      <alignment wrapText="1"/>
    </xf>
    <xf numFmtId="49" fontId="9" fillId="7" borderId="0" xfId="0" applyNumberFormat="1" applyFont="1" applyFill="1" applyBorder="1" applyAlignment="1">
      <alignment horizontal="center" vertical="center" shrinkToFit="1"/>
    </xf>
    <xf numFmtId="0" fontId="6" fillId="6" borderId="0" xfId="0" applyFont="1" applyFill="1" applyBorder="1"/>
    <xf numFmtId="0" fontId="8" fillId="6" borderId="0" xfId="0" applyFont="1" applyFill="1" applyAlignment="1">
      <alignment horizontal="center" vertical="center"/>
    </xf>
    <xf numFmtId="0" fontId="14" fillId="6" borderId="0" xfId="0" applyFont="1" applyFill="1" applyBorder="1" applyAlignment="1">
      <alignment vertical="center"/>
    </xf>
    <xf numFmtId="14" fontId="25" fillId="6" borderId="0" xfId="0" applyNumberFormat="1" applyFont="1" applyFill="1" applyBorder="1" applyAlignment="1">
      <alignment vertical="center"/>
    </xf>
    <xf numFmtId="20" fontId="25" fillId="6" borderId="0" xfId="0" applyNumberFormat="1" applyFont="1" applyFill="1" applyBorder="1" applyAlignment="1">
      <alignment vertical="center" shrinkToFit="1"/>
    </xf>
    <xf numFmtId="164" fontId="25" fillId="6" borderId="0" xfId="0" applyNumberFormat="1" applyFont="1" applyFill="1" applyBorder="1" applyAlignment="1">
      <alignment vertical="center" shrinkToFit="1"/>
    </xf>
    <xf numFmtId="164" fontId="26" fillId="6" borderId="0" xfId="0" applyNumberFormat="1" applyFont="1" applyFill="1" applyBorder="1" applyAlignment="1">
      <alignment horizontal="center" vertical="center" shrinkToFit="1"/>
    </xf>
    <xf numFmtId="164" fontId="25" fillId="8" borderId="0" xfId="0" applyNumberFormat="1" applyFont="1" applyFill="1" applyBorder="1" applyAlignment="1">
      <alignment horizontal="center" vertical="center" shrinkToFit="1"/>
    </xf>
    <xf numFmtId="3" fontId="27" fillId="6" borderId="0" xfId="0" applyNumberFormat="1" applyFont="1" applyFill="1" applyBorder="1" applyAlignment="1">
      <alignment vertical="center" shrinkToFit="1"/>
    </xf>
    <xf numFmtId="0" fontId="6" fillId="6" borderId="13" xfId="0" applyFont="1" applyFill="1" applyBorder="1"/>
    <xf numFmtId="3" fontId="19" fillId="0" borderId="0" xfId="0" applyNumberFormat="1" applyFont="1" applyBorder="1" applyAlignment="1">
      <alignment horizontal="center" vertical="center"/>
    </xf>
    <xf numFmtId="0" fontId="0" fillId="6" borderId="0" xfId="0" applyFont="1" applyFill="1" applyBorder="1" applyAlignment="1"/>
    <xf numFmtId="0" fontId="57" fillId="6" borderId="0" xfId="0" applyFont="1" applyFill="1" applyBorder="1" applyAlignment="1">
      <alignment horizontal="center" wrapText="1"/>
    </xf>
    <xf numFmtId="14" fontId="25" fillId="6" borderId="136" xfId="0" applyNumberFormat="1" applyFont="1" applyFill="1" applyBorder="1" applyAlignment="1">
      <alignment horizontal="center" vertical="center"/>
    </xf>
    <xf numFmtId="0" fontId="31" fillId="2" borderId="136" xfId="0" applyFont="1" applyFill="1" applyBorder="1" applyAlignment="1">
      <alignment horizontal="center" vertical="center" shrinkToFit="1"/>
    </xf>
    <xf numFmtId="0" fontId="57" fillId="6" borderId="136" xfId="0" applyFont="1" applyFill="1" applyBorder="1" applyAlignment="1">
      <alignment horizontal="center" wrapText="1"/>
    </xf>
    <xf numFmtId="0" fontId="29" fillId="0" borderId="34" xfId="0" applyFont="1" applyBorder="1" applyAlignment="1">
      <alignment horizontal="center" vertical="center" wrapText="1"/>
    </xf>
    <xf numFmtId="4" fontId="16" fillId="2" borderId="82" xfId="0" applyNumberFormat="1" applyFont="1" applyFill="1" applyBorder="1" applyAlignment="1">
      <alignment horizontal="center" vertical="center" shrinkToFit="1"/>
    </xf>
    <xf numFmtId="4" fontId="16" fillId="2" borderId="83" xfId="0" applyNumberFormat="1" applyFont="1" applyFill="1" applyBorder="1" applyAlignment="1">
      <alignment horizontal="center" vertical="center" shrinkToFit="1"/>
    </xf>
    <xf numFmtId="4" fontId="16" fillId="2" borderId="84" xfId="0" applyNumberFormat="1" applyFont="1" applyFill="1" applyBorder="1" applyAlignment="1">
      <alignment horizontal="center" vertical="center" shrinkToFit="1"/>
    </xf>
    <xf numFmtId="169" fontId="16" fillId="0" borderId="99" xfId="0" applyNumberFormat="1" applyFont="1" applyBorder="1" applyAlignment="1">
      <alignment horizontal="center" vertical="center" shrinkToFit="1"/>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5" fillId="0" borderId="0" xfId="0" applyFont="1" applyBorder="1" applyAlignment="1">
      <alignment horizontal="center" wrapText="1"/>
    </xf>
    <xf numFmtId="3" fontId="27" fillId="0" borderId="136" xfId="0" applyNumberFormat="1" applyFont="1" applyBorder="1" applyAlignment="1">
      <alignment horizontal="center" vertical="center" shrinkToFit="1"/>
    </xf>
    <xf numFmtId="166" fontId="6" fillId="6" borderId="136" xfId="0" applyNumberFormat="1" applyFont="1" applyFill="1" applyBorder="1" applyAlignment="1">
      <alignment horizontal="center"/>
    </xf>
    <xf numFmtId="0" fontId="1" fillId="0" borderId="0" xfId="0" applyFont="1"/>
    <xf numFmtId="0" fontId="0" fillId="0" borderId="0" xfId="0" applyFont="1" applyAlignment="1"/>
    <xf numFmtId="3" fontId="20" fillId="0" borderId="4" xfId="0" applyNumberFormat="1" applyFont="1" applyBorder="1" applyAlignment="1">
      <alignment horizontal="center" vertical="center" readingOrder="2"/>
    </xf>
    <xf numFmtId="0" fontId="6" fillId="0" borderId="5" xfId="0" applyFont="1" applyBorder="1"/>
    <xf numFmtId="0" fontId="6" fillId="0" borderId="43" xfId="0" applyFont="1" applyBorder="1"/>
    <xf numFmtId="3" fontId="27" fillId="0" borderId="5" xfId="0" applyNumberFormat="1" applyFont="1" applyBorder="1" applyAlignment="1">
      <alignment vertical="center" shrinkToFit="1"/>
    </xf>
    <xf numFmtId="0" fontId="6" fillId="0" borderId="7" xfId="0" applyFont="1" applyBorder="1"/>
    <xf numFmtId="164" fontId="26" fillId="0" borderId="4" xfId="0" applyNumberFormat="1" applyFont="1" applyBorder="1" applyAlignment="1">
      <alignment horizontal="center" vertical="center" shrinkToFit="1"/>
    </xf>
    <xf numFmtId="164" fontId="25" fillId="4" borderId="4" xfId="0" applyNumberFormat="1" applyFont="1" applyFill="1" applyBorder="1" applyAlignment="1">
      <alignment horizontal="center" vertical="center" shrinkToFit="1"/>
    </xf>
    <xf numFmtId="3" fontId="27" fillId="0" borderId="13" xfId="0" applyNumberFormat="1" applyFont="1" applyBorder="1" applyAlignment="1">
      <alignment vertical="center" shrinkToFit="1"/>
    </xf>
    <xf numFmtId="0" fontId="6" fillId="0" borderId="13" xfId="0" applyFont="1" applyBorder="1"/>
    <xf numFmtId="0" fontId="6" fillId="0" borderId="67" xfId="0" applyFont="1" applyBorder="1"/>
    <xf numFmtId="20" fontId="25" fillId="0" borderId="5" xfId="0" applyNumberFormat="1" applyFont="1" applyBorder="1" applyAlignment="1">
      <alignment vertical="center" shrinkToFit="1"/>
    </xf>
    <xf numFmtId="0" fontId="6" fillId="0" borderId="6" xfId="0" applyFont="1" applyBorder="1"/>
    <xf numFmtId="3" fontId="54" fillId="0" borderId="82" xfId="0" applyNumberFormat="1" applyFont="1" applyBorder="1" applyAlignment="1">
      <alignment horizontal="center" vertical="center"/>
    </xf>
    <xf numFmtId="3" fontId="54" fillId="0" borderId="83" xfId="0" applyNumberFormat="1" applyFont="1" applyBorder="1" applyAlignment="1">
      <alignment horizontal="center" vertical="center"/>
    </xf>
    <xf numFmtId="3" fontId="54" fillId="0" borderId="84" xfId="0" applyNumberFormat="1" applyFont="1" applyBorder="1" applyAlignment="1">
      <alignment horizontal="center" vertical="center"/>
    </xf>
    <xf numFmtId="4" fontId="54" fillId="0" borderId="82" xfId="0" applyNumberFormat="1" applyFont="1" applyBorder="1" applyAlignment="1">
      <alignment horizontal="center" vertical="center"/>
    </xf>
    <xf numFmtId="4" fontId="54" fillId="0" borderId="83" xfId="0" applyNumberFormat="1" applyFont="1" applyBorder="1" applyAlignment="1">
      <alignment horizontal="center" vertical="center"/>
    </xf>
    <xf numFmtId="4" fontId="54" fillId="0" borderId="84" xfId="0" applyNumberFormat="1" applyFont="1" applyBorder="1" applyAlignment="1">
      <alignment horizontal="center" vertical="center"/>
    </xf>
    <xf numFmtId="0" fontId="29" fillId="0" borderId="66" xfId="0" applyFont="1" applyBorder="1" applyAlignment="1">
      <alignment horizontal="center" vertical="center" wrapText="1" readingOrder="2"/>
    </xf>
    <xf numFmtId="0" fontId="29" fillId="0" borderId="13" xfId="0" applyFont="1" applyBorder="1" applyAlignment="1">
      <alignment horizontal="center" vertical="center" wrapText="1" readingOrder="2"/>
    </xf>
    <xf numFmtId="0" fontId="29" fillId="0" borderId="67" xfId="0" applyFont="1" applyBorder="1" applyAlignment="1">
      <alignment horizontal="center" vertical="center" wrapText="1" readingOrder="2"/>
    </xf>
    <xf numFmtId="0" fontId="29" fillId="0" borderId="102" xfId="0" applyFont="1" applyBorder="1" applyAlignment="1">
      <alignment horizontal="center" vertical="center" wrapText="1" readingOrder="2"/>
    </xf>
    <xf numFmtId="0" fontId="29" fillId="0" borderId="103" xfId="0" applyFont="1" applyBorder="1" applyAlignment="1">
      <alignment horizontal="center" vertical="center" wrapText="1" readingOrder="2"/>
    </xf>
    <xf numFmtId="0" fontId="29" fillId="0" borderId="69" xfId="0" applyFont="1" applyBorder="1" applyAlignment="1">
      <alignment horizontal="center" vertical="center" wrapText="1" readingOrder="2"/>
    </xf>
    <xf numFmtId="0" fontId="11" fillId="0" borderId="125" xfId="0" applyFont="1" applyBorder="1" applyAlignment="1">
      <alignment vertical="center" wrapText="1"/>
    </xf>
    <xf numFmtId="0" fontId="11" fillId="0" borderId="126" xfId="0" applyFont="1" applyBorder="1" applyAlignment="1">
      <alignment vertical="center" wrapText="1"/>
    </xf>
    <xf numFmtId="0" fontId="11" fillId="0" borderId="127" xfId="0" applyFont="1" applyBorder="1" applyAlignment="1">
      <alignment vertical="center" wrapText="1"/>
    </xf>
    <xf numFmtId="20" fontId="25" fillId="0" borderId="4" xfId="0" applyNumberFormat="1" applyFont="1" applyBorder="1" applyAlignment="1">
      <alignment vertical="center" shrinkToFit="1"/>
    </xf>
    <xf numFmtId="14" fontId="25" fillId="0" borderId="4" xfId="0" applyNumberFormat="1" applyFont="1" applyBorder="1" applyAlignment="1">
      <alignment vertical="center"/>
    </xf>
    <xf numFmtId="20" fontId="25" fillId="0" borderId="8" xfId="0" applyNumberFormat="1" applyFont="1" applyBorder="1" applyAlignment="1">
      <alignment vertical="center" shrinkToFit="1"/>
    </xf>
    <xf numFmtId="0" fontId="6" fillId="0" borderId="9" xfId="0" applyFont="1" applyBorder="1"/>
    <xf numFmtId="0" fontId="6" fillId="0" borderId="10" xfId="0" applyFont="1" applyBorder="1"/>
    <xf numFmtId="0" fontId="31" fillId="2" borderId="66" xfId="0" applyFont="1" applyFill="1" applyBorder="1" applyAlignment="1">
      <alignment horizontal="center" vertical="center" shrinkToFit="1"/>
    </xf>
    <xf numFmtId="0" fontId="6" fillId="0" borderId="12" xfId="0" applyFont="1" applyBorder="1"/>
    <xf numFmtId="0" fontId="20" fillId="0" borderId="58" xfId="0" applyFont="1" applyBorder="1" applyAlignment="1">
      <alignment horizontal="center" wrapText="1"/>
    </xf>
    <xf numFmtId="0" fontId="6" fillId="0" borderId="59" xfId="0" applyFont="1" applyBorder="1"/>
    <xf numFmtId="0" fontId="6" fillId="0" borderId="60" xfId="0" applyFont="1" applyBorder="1"/>
    <xf numFmtId="0" fontId="6" fillId="0" borderId="18" xfId="0" applyFont="1" applyBorder="1"/>
    <xf numFmtId="0" fontId="6" fillId="0" borderId="19" xfId="0" applyFont="1" applyBorder="1"/>
    <xf numFmtId="167" fontId="30" fillId="0" borderId="61" xfId="0" applyNumberFormat="1" applyFont="1" applyBorder="1" applyAlignment="1">
      <alignment horizontal="center" vertical="center" shrinkToFit="1"/>
    </xf>
    <xf numFmtId="0" fontId="6" fillId="0" borderId="62" xfId="0" applyFont="1" applyBorder="1"/>
    <xf numFmtId="0" fontId="6" fillId="0" borderId="63" xfId="0" applyFont="1" applyBorder="1"/>
    <xf numFmtId="14" fontId="25" fillId="0" borderId="66" xfId="0" applyNumberFormat="1" applyFont="1" applyBorder="1" applyAlignment="1">
      <alignment vertical="center"/>
    </xf>
    <xf numFmtId="20" fontId="25" fillId="0" borderId="33" xfId="0" applyNumberFormat="1" applyFont="1" applyBorder="1" applyAlignment="1">
      <alignment vertical="center" shrinkToFit="1"/>
    </xf>
    <xf numFmtId="0" fontId="6" fillId="0" borderId="0" xfId="0" applyFont="1" applyBorder="1"/>
    <xf numFmtId="0" fontId="6" fillId="0" borderId="34" xfId="0" applyFont="1" applyBorder="1"/>
    <xf numFmtId="0" fontId="15" fillId="5" borderId="4" xfId="0" applyFont="1" applyFill="1" applyBorder="1" applyAlignment="1">
      <alignment horizontal="right" vertical="center" wrapText="1"/>
    </xf>
    <xf numFmtId="165" fontId="5" fillId="0" borderId="2" xfId="0" applyNumberFormat="1" applyFont="1" applyBorder="1" applyAlignment="1">
      <alignment horizontal="center" vertical="center"/>
    </xf>
    <xf numFmtId="0" fontId="6" fillId="0" borderId="2" xfId="0" applyFont="1" applyBorder="1"/>
    <xf numFmtId="4" fontId="54" fillId="2" borderId="82" xfId="0" applyNumberFormat="1" applyFont="1" applyFill="1" applyBorder="1" applyAlignment="1">
      <alignment vertical="center"/>
    </xf>
    <xf numFmtId="4" fontId="54" fillId="2" borderId="83" xfId="0" applyNumberFormat="1" applyFont="1" applyFill="1" applyBorder="1" applyAlignment="1">
      <alignment vertical="center"/>
    </xf>
    <xf numFmtId="4" fontId="54" fillId="2" borderId="84" xfId="0" applyNumberFormat="1" applyFont="1" applyFill="1" applyBorder="1" applyAlignment="1">
      <alignment vertical="center"/>
    </xf>
    <xf numFmtId="3" fontId="27" fillId="0" borderId="133" xfId="0" applyNumberFormat="1" applyFont="1" applyBorder="1" applyAlignment="1">
      <alignment vertical="center" shrinkToFit="1"/>
    </xf>
    <xf numFmtId="3" fontId="27" fillId="0" borderId="134" xfId="0" applyNumberFormat="1" applyFont="1" applyBorder="1" applyAlignment="1">
      <alignment vertical="center" shrinkToFit="1"/>
    </xf>
    <xf numFmtId="3" fontId="27" fillId="0" borderId="135" xfId="0" applyNumberFormat="1" applyFont="1" applyBorder="1" applyAlignment="1">
      <alignment vertical="center" shrinkToFit="1"/>
    </xf>
    <xf numFmtId="3" fontId="46" fillId="0" borderId="0" xfId="0" applyNumberFormat="1" applyFont="1" applyAlignment="1">
      <alignment horizontal="right" vertical="center" shrinkToFit="1" readingOrder="2"/>
    </xf>
    <xf numFmtId="4" fontId="16" fillId="0" borderId="82" xfId="0" applyNumberFormat="1" applyFont="1" applyBorder="1" applyAlignment="1">
      <alignment horizontal="center" vertical="center"/>
    </xf>
    <xf numFmtId="4" fontId="16" fillId="0" borderId="83" xfId="0" applyNumberFormat="1" applyFont="1" applyBorder="1" applyAlignment="1">
      <alignment horizontal="center" vertical="center"/>
    </xf>
    <xf numFmtId="4" fontId="16" fillId="0" borderId="84" xfId="0" applyNumberFormat="1" applyFont="1" applyBorder="1" applyAlignment="1">
      <alignment horizontal="center" vertical="center"/>
    </xf>
    <xf numFmtId="3" fontId="27" fillId="0" borderId="9" xfId="0" applyNumberFormat="1" applyFont="1" applyBorder="1" applyAlignment="1">
      <alignment vertical="center" shrinkToFit="1"/>
    </xf>
    <xf numFmtId="1" fontId="54" fillId="2" borderId="82" xfId="0" applyNumberFormat="1" applyFont="1" applyFill="1" applyBorder="1" applyAlignment="1">
      <alignment vertical="center"/>
    </xf>
    <xf numFmtId="1" fontId="54" fillId="2" borderId="83" xfId="0" applyNumberFormat="1" applyFont="1" applyFill="1" applyBorder="1" applyAlignment="1">
      <alignment vertical="center"/>
    </xf>
    <xf numFmtId="1" fontId="54" fillId="2" borderId="84" xfId="0" applyNumberFormat="1" applyFont="1" applyFill="1" applyBorder="1" applyAlignment="1">
      <alignment vertical="center"/>
    </xf>
    <xf numFmtId="3" fontId="54" fillId="2" borderId="82" xfId="0" applyNumberFormat="1" applyFont="1" applyFill="1" applyBorder="1" applyAlignment="1">
      <alignment vertical="center"/>
    </xf>
    <xf numFmtId="3" fontId="54" fillId="2" borderId="83" xfId="0" applyNumberFormat="1" applyFont="1" applyFill="1" applyBorder="1" applyAlignment="1">
      <alignment vertical="center"/>
    </xf>
    <xf numFmtId="3" fontId="54" fillId="2" borderId="84" xfId="0" applyNumberFormat="1" applyFont="1" applyFill="1" applyBorder="1" applyAlignment="1">
      <alignment vertical="center"/>
    </xf>
    <xf numFmtId="0" fontId="6" fillId="6" borderId="136" xfId="0" applyFont="1" applyFill="1" applyBorder="1" applyAlignment="1">
      <alignment horizontal="center"/>
    </xf>
    <xf numFmtId="14" fontId="54" fillId="2" borderId="82" xfId="0" applyNumberFormat="1" applyFont="1" applyFill="1" applyBorder="1" applyAlignment="1">
      <alignment vertical="center"/>
    </xf>
    <xf numFmtId="14" fontId="54" fillId="2" borderId="83" xfId="0" applyNumberFormat="1" applyFont="1" applyFill="1" applyBorder="1" applyAlignment="1">
      <alignment vertical="center"/>
    </xf>
    <xf numFmtId="14" fontId="54" fillId="2" borderId="84" xfId="0" applyNumberFormat="1" applyFont="1" applyFill="1" applyBorder="1" applyAlignment="1">
      <alignment vertical="center"/>
    </xf>
    <xf numFmtId="3" fontId="27" fillId="0" borderId="131" xfId="0" applyNumberFormat="1" applyFont="1" applyBorder="1" applyAlignment="1">
      <alignment vertical="center" shrinkToFit="1"/>
    </xf>
    <xf numFmtId="3" fontId="27" fillId="0" borderId="6" xfId="0" applyNumberFormat="1" applyFont="1" applyBorder="1" applyAlignment="1">
      <alignment vertical="center" shrinkToFit="1"/>
    </xf>
    <xf numFmtId="3" fontId="27" fillId="0" borderId="132" xfId="0" applyNumberFormat="1" applyFont="1" applyBorder="1" applyAlignment="1">
      <alignment vertical="center" shrinkToFit="1"/>
    </xf>
    <xf numFmtId="3" fontId="27" fillId="0" borderId="128" xfId="0" applyNumberFormat="1" applyFont="1" applyBorder="1" applyAlignment="1">
      <alignment vertical="center" shrinkToFit="1"/>
    </xf>
    <xf numFmtId="3" fontId="27" fillId="0" borderId="129" xfId="0" applyNumberFormat="1" applyFont="1" applyBorder="1" applyAlignment="1">
      <alignment vertical="center" shrinkToFit="1"/>
    </xf>
    <xf numFmtId="3" fontId="27" fillId="0" borderId="130" xfId="0" applyNumberFormat="1" applyFont="1" applyBorder="1" applyAlignment="1">
      <alignment vertical="center" shrinkToFit="1"/>
    </xf>
    <xf numFmtId="0" fontId="11" fillId="0" borderId="58" xfId="0" applyFont="1" applyBorder="1" applyAlignment="1">
      <alignment horizontal="right" wrapText="1"/>
    </xf>
    <xf numFmtId="166" fontId="28" fillId="2" borderId="54" xfId="0" applyNumberFormat="1" applyFont="1" applyFill="1" applyBorder="1" applyAlignment="1">
      <alignment horizontal="center" vertical="center" shrinkToFit="1"/>
    </xf>
    <xf numFmtId="0" fontId="6" fillId="0" borderId="55" xfId="0" applyFont="1" applyBorder="1"/>
    <xf numFmtId="0" fontId="6" fillId="0" borderId="56" xfId="0" applyFont="1" applyBorder="1"/>
    <xf numFmtId="0" fontId="11" fillId="0" borderId="37" xfId="0" applyFont="1" applyBorder="1" applyAlignment="1">
      <alignment horizontal="right" wrapText="1"/>
    </xf>
    <xf numFmtId="0" fontId="6" fillId="0" borderId="38" xfId="0" applyFont="1" applyBorder="1"/>
    <xf numFmtId="0" fontId="5" fillId="0" borderId="8" xfId="0" applyFont="1" applyBorder="1" applyAlignment="1">
      <alignment horizontal="center" vertical="center" readingOrder="2"/>
    </xf>
    <xf numFmtId="0" fontId="5" fillId="0" borderId="8" xfId="0" applyFont="1" applyBorder="1" applyAlignment="1">
      <alignment horizontal="center" vertical="center"/>
    </xf>
    <xf numFmtId="165" fontId="5" fillId="2" borderId="48" xfId="0" applyNumberFormat="1" applyFont="1" applyFill="1" applyBorder="1" applyAlignment="1">
      <alignment horizontal="center" vertical="center" shrinkToFit="1"/>
    </xf>
    <xf numFmtId="0" fontId="6" fillId="0" borderId="49" xfId="0" applyFont="1" applyBorder="1"/>
    <xf numFmtId="0" fontId="6" fillId="0" borderId="50" xfId="0" applyFont="1" applyBorder="1"/>
    <xf numFmtId="165" fontId="20" fillId="2" borderId="48" xfId="0" applyNumberFormat="1" applyFont="1" applyFill="1" applyBorder="1" applyAlignment="1">
      <alignment horizontal="center" vertical="center" shrinkToFit="1"/>
    </xf>
    <xf numFmtId="0" fontId="6" fillId="0" borderId="51" xfId="0" applyFont="1" applyBorder="1"/>
    <xf numFmtId="0" fontId="17" fillId="0" borderId="44" xfId="0" applyFont="1" applyBorder="1" applyAlignment="1">
      <alignment horizontal="center" wrapText="1"/>
    </xf>
    <xf numFmtId="0" fontId="6" fillId="0" borderId="45" xfId="0" applyFont="1" applyBorder="1"/>
    <xf numFmtId="49" fontId="17" fillId="2" borderId="44" xfId="0" applyNumberFormat="1" applyFont="1" applyFill="1" applyBorder="1" applyAlignment="1">
      <alignment horizontal="center" vertical="center" shrinkToFit="1"/>
    </xf>
    <xf numFmtId="14" fontId="17" fillId="2" borderId="44" xfId="0" applyNumberFormat="1" applyFont="1" applyFill="1" applyBorder="1" applyAlignment="1">
      <alignment horizontal="center" vertical="center" shrinkToFit="1"/>
    </xf>
    <xf numFmtId="0" fontId="17" fillId="0" borderId="44" xfId="0" applyFont="1" applyBorder="1" applyAlignment="1">
      <alignment horizontal="right" wrapText="1"/>
    </xf>
    <xf numFmtId="167" fontId="30" fillId="2" borderId="61" xfId="0" applyNumberFormat="1" applyFont="1" applyFill="1" applyBorder="1" applyAlignment="1">
      <alignment horizontal="center" vertical="center" shrinkToFit="1"/>
    </xf>
    <xf numFmtId="49" fontId="17" fillId="2" borderId="44" xfId="0" applyNumberFormat="1" applyFont="1" applyFill="1" applyBorder="1" applyAlignment="1">
      <alignment horizontal="center" shrinkToFit="1"/>
    </xf>
    <xf numFmtId="0" fontId="19" fillId="0" borderId="18" xfId="0" applyFont="1" applyBorder="1" applyAlignment="1">
      <alignment horizontal="right" wrapText="1"/>
    </xf>
    <xf numFmtId="0" fontId="31" fillId="2" borderId="4" xfId="0" applyFont="1" applyFill="1" applyBorder="1" applyAlignment="1">
      <alignment horizontal="center" vertical="center" shrinkToFit="1"/>
    </xf>
    <xf numFmtId="49" fontId="9" fillId="2" borderId="70" xfId="0" applyNumberFormat="1" applyFont="1" applyFill="1" applyBorder="1" applyAlignment="1">
      <alignment horizontal="center" vertical="center" shrinkToFit="1"/>
    </xf>
    <xf numFmtId="0" fontId="6" fillId="0" borderId="71" xfId="0" applyFont="1" applyBorder="1"/>
    <xf numFmtId="0" fontId="27" fillId="0" borderId="37" xfId="0" applyFont="1" applyBorder="1" applyAlignment="1">
      <alignment horizontal="right" wrapText="1"/>
    </xf>
    <xf numFmtId="0" fontId="19" fillId="0" borderId="37" xfId="0" applyFont="1" applyBorder="1" applyAlignment="1">
      <alignment horizontal="right" wrapText="1"/>
    </xf>
    <xf numFmtId="169" fontId="47" fillId="0" borderId="0" xfId="0" applyNumberFormat="1" applyFont="1" applyAlignment="1">
      <alignment horizontal="center" vertical="center" shrinkToFit="1"/>
    </xf>
    <xf numFmtId="0" fontId="16" fillId="0" borderId="7" xfId="0" applyFont="1" applyBorder="1" applyAlignment="1">
      <alignment horizontal="center" vertical="center"/>
    </xf>
    <xf numFmtId="2" fontId="12" fillId="0" borderId="85" xfId="0" applyNumberFormat="1" applyFont="1" applyBorder="1" applyAlignment="1">
      <alignment horizontal="center"/>
    </xf>
    <xf numFmtId="2" fontId="12" fillId="0" borderId="86" xfId="0" applyNumberFormat="1" applyFont="1" applyBorder="1" applyAlignment="1">
      <alignment horizontal="center"/>
    </xf>
    <xf numFmtId="2" fontId="12" fillId="0" borderId="87" xfId="0" applyNumberFormat="1" applyFont="1" applyBorder="1" applyAlignment="1">
      <alignment horizontal="center"/>
    </xf>
    <xf numFmtId="164" fontId="34" fillId="0" borderId="124" xfId="0" applyNumberFormat="1" applyFont="1" applyBorder="1" applyAlignment="1">
      <alignment horizontal="right" vertical="center" wrapText="1"/>
    </xf>
    <xf numFmtId="164" fontId="34" fillId="0" borderId="88" xfId="0" applyNumberFormat="1" applyFont="1" applyBorder="1" applyAlignment="1">
      <alignment horizontal="right" vertical="center" wrapText="1"/>
    </xf>
    <xf numFmtId="164" fontId="34" fillId="0" borderId="89" xfId="0" applyNumberFormat="1" applyFont="1" applyBorder="1" applyAlignment="1">
      <alignment horizontal="right" vertical="center" wrapText="1"/>
    </xf>
    <xf numFmtId="0" fontId="54" fillId="2" borderId="82" xfId="0" applyFont="1" applyFill="1" applyBorder="1" applyAlignment="1">
      <alignment vertical="center" wrapText="1"/>
    </xf>
    <xf numFmtId="0" fontId="54" fillId="2" borderId="83" xfId="0" applyFont="1" applyFill="1" applyBorder="1" applyAlignment="1">
      <alignment vertical="center" wrapText="1"/>
    </xf>
    <xf numFmtId="0" fontId="54" fillId="2" borderId="84" xfId="0" applyFont="1" applyFill="1" applyBorder="1" applyAlignment="1">
      <alignment vertical="center" wrapText="1"/>
    </xf>
    <xf numFmtId="0" fontId="16" fillId="0" borderId="82"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84" xfId="0" applyFont="1" applyBorder="1" applyAlignment="1">
      <alignment horizontal="center" vertical="center" wrapText="1"/>
    </xf>
    <xf numFmtId="3" fontId="16" fillId="0" borderId="82" xfId="0" applyNumberFormat="1" applyFont="1" applyBorder="1" applyAlignment="1">
      <alignment horizontal="center" vertical="center"/>
    </xf>
    <xf numFmtId="3" fontId="16" fillId="0" borderId="83" xfId="0" applyNumberFormat="1" applyFont="1" applyBorder="1" applyAlignment="1">
      <alignment horizontal="center" vertical="center"/>
    </xf>
    <xf numFmtId="3" fontId="16" fillId="0" borderId="84" xfId="0" applyNumberFormat="1" applyFont="1" applyBorder="1" applyAlignment="1">
      <alignment horizontal="center" vertical="center"/>
    </xf>
    <xf numFmtId="0" fontId="54" fillId="2" borderId="82" xfId="0" applyFont="1" applyFill="1" applyBorder="1" applyAlignment="1">
      <alignment horizontal="right" vertical="center" wrapText="1"/>
    </xf>
    <xf numFmtId="0" fontId="54" fillId="2" borderId="83" xfId="0" applyFont="1" applyFill="1" applyBorder="1" applyAlignment="1">
      <alignment horizontal="right" vertical="center" wrapText="1"/>
    </xf>
    <xf numFmtId="0" fontId="54" fillId="2" borderId="84" xfId="0" applyFont="1" applyFill="1" applyBorder="1" applyAlignment="1">
      <alignment horizontal="right" vertical="center" wrapText="1"/>
    </xf>
    <xf numFmtId="170" fontId="40" fillId="0" borderId="93" xfId="0" applyNumberFormat="1" applyFont="1" applyBorder="1" applyAlignment="1">
      <alignment horizontal="center" vertical="center" shrinkToFit="1"/>
    </xf>
    <xf numFmtId="170" fontId="40" fillId="0" borderId="0" xfId="0" applyNumberFormat="1" applyFont="1" applyBorder="1" applyAlignment="1">
      <alignment horizontal="center" vertical="center" shrinkToFit="1"/>
    </xf>
    <xf numFmtId="2" fontId="50" fillId="0" borderId="0" xfId="0" applyNumberFormat="1" applyFont="1" applyAlignment="1">
      <alignment horizontal="center" vertical="center" shrinkToFit="1"/>
    </xf>
    <xf numFmtId="0" fontId="15" fillId="0" borderId="0" xfId="0" applyFont="1" applyAlignment="1">
      <alignment horizontal="center" vertical="center" shrinkToFit="1"/>
    </xf>
    <xf numFmtId="2" fontId="50" fillId="0" borderId="0" xfId="0" applyNumberFormat="1" applyFont="1" applyAlignment="1">
      <alignment horizontal="right" vertical="center"/>
    </xf>
    <xf numFmtId="0" fontId="12" fillId="0" borderId="85" xfId="0" applyFont="1" applyBorder="1" applyAlignment="1">
      <alignment horizontal="right" wrapText="1"/>
    </xf>
    <xf numFmtId="0" fontId="12" fillId="0" borderId="86" xfId="0" applyFont="1" applyBorder="1" applyAlignment="1">
      <alignment horizontal="right" wrapText="1"/>
    </xf>
    <xf numFmtId="0" fontId="12" fillId="0" borderId="87" xfId="0" applyFont="1" applyBorder="1" applyAlignment="1">
      <alignment horizontal="right" wrapText="1"/>
    </xf>
    <xf numFmtId="1" fontId="16" fillId="5" borderId="4" xfId="0" applyNumberFormat="1" applyFont="1" applyFill="1" applyBorder="1" applyAlignment="1">
      <alignment horizontal="center" vertical="center" shrinkToFit="1"/>
    </xf>
    <xf numFmtId="0" fontId="11" fillId="0" borderId="104" xfId="0" applyFont="1" applyBorder="1" applyAlignment="1">
      <alignment vertical="center" wrapText="1"/>
    </xf>
    <xf numFmtId="0" fontId="11" fillId="0" borderId="105" xfId="0" applyFont="1" applyBorder="1" applyAlignment="1">
      <alignment vertical="center" wrapText="1"/>
    </xf>
    <xf numFmtId="0" fontId="11" fillId="0" borderId="106" xfId="0" applyFont="1" applyBorder="1" applyAlignment="1">
      <alignment vertical="center" wrapText="1"/>
    </xf>
    <xf numFmtId="0" fontId="54" fillId="0" borderId="82" xfId="0" applyFont="1" applyBorder="1" applyAlignment="1">
      <alignment horizontal="center" vertical="center" wrapText="1"/>
    </xf>
    <xf numFmtId="0" fontId="54" fillId="0" borderId="83" xfId="0" applyFont="1" applyBorder="1" applyAlignment="1">
      <alignment horizontal="center" vertical="center" wrapText="1"/>
    </xf>
    <xf numFmtId="0" fontId="54" fillId="0" borderId="84" xfId="0" applyFont="1" applyBorder="1" applyAlignment="1">
      <alignment horizontal="center" vertical="center" wrapText="1"/>
    </xf>
    <xf numFmtId="0" fontId="29" fillId="0" borderId="33" xfId="0" applyFont="1" applyBorder="1" applyAlignment="1">
      <alignment horizontal="center" vertical="center" wrapText="1" readingOrder="2"/>
    </xf>
    <xf numFmtId="0" fontId="29" fillId="0" borderId="0" xfId="0" applyFont="1" applyBorder="1" applyAlignment="1">
      <alignment horizontal="center" vertical="center" wrapText="1" readingOrder="2"/>
    </xf>
    <xf numFmtId="0" fontId="29" fillId="0" borderId="34" xfId="0" applyFont="1" applyBorder="1" applyAlignment="1">
      <alignment horizontal="center" vertical="center" wrapText="1" readingOrder="2"/>
    </xf>
    <xf numFmtId="0" fontId="29" fillId="0" borderId="8" xfId="0" applyFont="1" applyBorder="1" applyAlignment="1">
      <alignment horizontal="center" vertical="center" wrapText="1" readingOrder="2"/>
    </xf>
    <xf numFmtId="0" fontId="29" fillId="0" borderId="9" xfId="0" applyFont="1" applyBorder="1" applyAlignment="1">
      <alignment horizontal="center" vertical="center" wrapText="1" readingOrder="2"/>
    </xf>
    <xf numFmtId="0" fontId="29" fillId="0" borderId="10" xfId="0" applyFont="1" applyBorder="1" applyAlignment="1">
      <alignment horizontal="center" vertical="center" wrapText="1" readingOrder="2"/>
    </xf>
    <xf numFmtId="0" fontId="16" fillId="0" borderId="66"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22"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23" xfId="0" applyFont="1" applyBorder="1" applyAlignment="1">
      <alignment horizontal="center" vertical="center" shrinkToFit="1"/>
    </xf>
    <xf numFmtId="166" fontId="49" fillId="0" borderId="90" xfId="0" applyNumberFormat="1" applyFont="1" applyBorder="1" applyAlignment="1">
      <alignment horizontal="center" vertical="center" shrinkToFit="1"/>
    </xf>
    <xf numFmtId="166" fontId="49" fillId="0" borderId="91" xfId="0" applyNumberFormat="1" applyFont="1" applyBorder="1" applyAlignment="1">
      <alignment horizontal="center" vertical="center" shrinkToFit="1"/>
    </xf>
    <xf numFmtId="166" fontId="49" fillId="0" borderId="92" xfId="0" applyNumberFormat="1" applyFont="1" applyBorder="1" applyAlignment="1">
      <alignment horizontal="center" vertical="center" shrinkToFit="1"/>
    </xf>
    <xf numFmtId="166" fontId="49" fillId="0" borderId="94" xfId="0" applyNumberFormat="1" applyFont="1" applyBorder="1" applyAlignment="1">
      <alignment horizontal="center" vertical="center" shrinkToFit="1"/>
    </xf>
    <xf numFmtId="166" fontId="49" fillId="0" borderId="95" xfId="0" applyNumberFormat="1" applyFont="1" applyBorder="1" applyAlignment="1">
      <alignment horizontal="center" vertical="center" shrinkToFit="1"/>
    </xf>
    <xf numFmtId="166" fontId="49" fillId="0" borderId="96" xfId="0" applyNumberFormat="1" applyFont="1" applyBorder="1" applyAlignment="1">
      <alignment horizontal="center" vertical="center" shrinkToFit="1"/>
    </xf>
    <xf numFmtId="0" fontId="54" fillId="0" borderId="99" xfId="0" applyFont="1" applyBorder="1" applyAlignment="1">
      <alignment horizontal="right" wrapText="1"/>
    </xf>
    <xf numFmtId="0" fontId="54" fillId="0" borderId="0" xfId="0" applyFont="1" applyAlignment="1">
      <alignment horizontal="right" wrapText="1"/>
    </xf>
    <xf numFmtId="167" fontId="12" fillId="5" borderId="120" xfId="0" applyNumberFormat="1" applyFont="1" applyFill="1" applyBorder="1" applyAlignment="1">
      <alignment horizontal="center" vertical="center" shrinkToFit="1"/>
    </xf>
    <xf numFmtId="167" fontId="12" fillId="5" borderId="114" xfId="0" applyNumberFormat="1" applyFont="1" applyFill="1" applyBorder="1" applyAlignment="1">
      <alignment horizontal="center" vertical="center" shrinkToFit="1"/>
    </xf>
    <xf numFmtId="167" fontId="12" fillId="5" borderId="121" xfId="0" applyNumberFormat="1" applyFont="1" applyFill="1" applyBorder="1" applyAlignment="1">
      <alignment horizontal="center" vertical="center" shrinkToFit="1"/>
    </xf>
    <xf numFmtId="166" fontId="42" fillId="5" borderId="119" xfId="0" applyNumberFormat="1" applyFont="1" applyFill="1" applyBorder="1" applyAlignment="1">
      <alignment horizontal="center" vertical="center" shrinkToFit="1"/>
    </xf>
    <xf numFmtId="166" fontId="42" fillId="5" borderId="80" xfId="0" applyNumberFormat="1" applyFont="1" applyFill="1" applyBorder="1" applyAlignment="1">
      <alignment horizontal="center" vertical="center" shrinkToFit="1"/>
    </xf>
    <xf numFmtId="166" fontId="42" fillId="5" borderId="81" xfId="0" applyNumberFormat="1" applyFont="1" applyFill="1" applyBorder="1" applyAlignment="1">
      <alignment horizontal="center" vertical="center" shrinkToFit="1"/>
    </xf>
    <xf numFmtId="0" fontId="11" fillId="0" borderId="116" xfId="0" applyFont="1" applyBorder="1" applyAlignment="1">
      <alignment vertical="center" wrapText="1"/>
    </xf>
    <xf numFmtId="0" fontId="11" fillId="0" borderId="117" xfId="0" applyFont="1" applyBorder="1" applyAlignment="1">
      <alignment vertical="center" wrapText="1"/>
    </xf>
    <xf numFmtId="0" fontId="11" fillId="0" borderId="118" xfId="0" applyFont="1" applyBorder="1" applyAlignment="1">
      <alignment vertical="center" wrapText="1"/>
    </xf>
    <xf numFmtId="1" fontId="54" fillId="0" borderId="82" xfId="0" applyNumberFormat="1" applyFont="1" applyBorder="1" applyAlignment="1">
      <alignment horizontal="center" vertical="center"/>
    </xf>
    <xf numFmtId="1" fontId="54" fillId="0" borderId="83" xfId="0" applyNumberFormat="1" applyFont="1" applyBorder="1" applyAlignment="1">
      <alignment horizontal="center" vertical="center"/>
    </xf>
    <xf numFmtId="1" fontId="54" fillId="0" borderId="84" xfId="0" applyNumberFormat="1" applyFont="1" applyBorder="1" applyAlignment="1">
      <alignment horizontal="center" vertical="center"/>
    </xf>
    <xf numFmtId="0" fontId="12" fillId="5" borderId="113" xfId="0" applyFont="1" applyFill="1" applyBorder="1" applyAlignment="1">
      <alignment horizontal="right" vertical="center" wrapText="1"/>
    </xf>
    <xf numFmtId="0" fontId="12" fillId="5" borderId="114" xfId="0" applyFont="1" applyFill="1" applyBorder="1" applyAlignment="1">
      <alignment horizontal="right" vertical="center" wrapText="1"/>
    </xf>
    <xf numFmtId="0" fontId="12" fillId="5" borderId="115" xfId="0" applyFont="1" applyFill="1" applyBorder="1" applyAlignment="1">
      <alignment horizontal="right" vertical="center" wrapText="1"/>
    </xf>
    <xf numFmtId="0" fontId="3" fillId="0" borderId="0" xfId="0" applyFont="1" applyAlignment="1">
      <alignment horizontal="center" vertical="center"/>
    </xf>
    <xf numFmtId="0" fontId="9" fillId="0" borderId="11" xfId="0" applyFont="1" applyBorder="1" applyAlignment="1">
      <alignment horizontal="center" vertical="center" shrinkToFit="1"/>
    </xf>
    <xf numFmtId="0" fontId="7" fillId="2" borderId="4" xfId="0" applyFont="1" applyFill="1" applyBorder="1" applyAlignment="1">
      <alignment horizontal="center" vertical="center" shrinkToFit="1"/>
    </xf>
    <xf numFmtId="0" fontId="11" fillId="0" borderId="17" xfId="0" applyFont="1" applyBorder="1" applyAlignment="1">
      <alignment horizontal="center"/>
    </xf>
    <xf numFmtId="0" fontId="6" fillId="0" borderId="17" xfId="0" applyFont="1" applyBorder="1"/>
    <xf numFmtId="0" fontId="29" fillId="0" borderId="33" xfId="0" applyFont="1" applyBorder="1" applyAlignment="1">
      <alignment horizontal="center" vertical="center"/>
    </xf>
    <xf numFmtId="0" fontId="15" fillId="5" borderId="66" xfId="0" applyFont="1" applyFill="1" applyBorder="1" applyAlignment="1">
      <alignment horizontal="right" vertical="center" wrapText="1"/>
    </xf>
    <xf numFmtId="167" fontId="16" fillId="5" borderId="66" xfId="0" applyNumberFormat="1" applyFont="1" applyFill="1" applyBorder="1" applyAlignment="1">
      <alignment horizontal="center" vertical="center" shrinkToFit="1"/>
    </xf>
    <xf numFmtId="0" fontId="5" fillId="0" borderId="22" xfId="0" applyFont="1" applyBorder="1" applyAlignment="1">
      <alignment horizontal="center"/>
    </xf>
    <xf numFmtId="0" fontId="6" fillId="0" borderId="23" xfId="0" applyFont="1" applyBorder="1"/>
    <xf numFmtId="0" fontId="6" fillId="0" borderId="24" xfId="0" applyFont="1" applyBorder="1"/>
    <xf numFmtId="0" fontId="5" fillId="0" borderId="33" xfId="0" applyFont="1" applyBorder="1" applyAlignment="1">
      <alignment horizontal="center" vertical="center"/>
    </xf>
    <xf numFmtId="0" fontId="5" fillId="0" borderId="1" xfId="0" applyFont="1" applyBorder="1" applyAlignment="1">
      <alignment horizontal="center" vertical="center" wrapText="1"/>
    </xf>
    <xf numFmtId="0" fontId="6" fillId="0" borderId="3" xfId="0" applyFont="1" applyBorder="1"/>
    <xf numFmtId="0" fontId="6" fillId="0" borderId="8" xfId="0" applyFont="1" applyBorder="1"/>
    <xf numFmtId="0" fontId="7" fillId="2" borderId="1" xfId="0" applyFont="1" applyFill="1" applyBorder="1" applyAlignment="1">
      <alignment horizontal="center" vertical="center" shrinkToFit="1"/>
    </xf>
    <xf numFmtId="14" fontId="5" fillId="0" borderId="17" xfId="0" applyNumberFormat="1" applyFont="1" applyBorder="1" applyAlignment="1">
      <alignment horizontal="center"/>
    </xf>
    <xf numFmtId="0" fontId="5" fillId="0" borderId="22" xfId="0" applyFont="1" applyBorder="1" applyAlignment="1">
      <alignment horizontal="center" vertical="center"/>
    </xf>
    <xf numFmtId="0" fontId="6" fillId="0" borderId="28" xfId="0" applyFont="1" applyBorder="1"/>
    <xf numFmtId="0" fontId="5" fillId="0" borderId="0" xfId="0" applyFont="1" applyAlignment="1">
      <alignment horizontal="center" vertical="center"/>
    </xf>
    <xf numFmtId="0" fontId="6" fillId="0" borderId="36" xfId="0" applyFont="1" applyBorder="1"/>
    <xf numFmtId="0" fontId="12" fillId="0" borderId="44" xfId="0" applyFont="1" applyBorder="1" applyAlignment="1">
      <alignment horizontal="center" wrapText="1"/>
    </xf>
    <xf numFmtId="0" fontId="10" fillId="3" borderId="14" xfId="0" applyFont="1" applyFill="1" applyBorder="1" applyAlignment="1">
      <alignment horizontal="center" vertical="center" wrapText="1"/>
    </xf>
    <xf numFmtId="0" fontId="6" fillId="0" borderId="15" xfId="0" applyFont="1" applyBorder="1"/>
    <xf numFmtId="0" fontId="6" fillId="0" borderId="16" xfId="0" applyFont="1" applyBorder="1"/>
    <xf numFmtId="0" fontId="12" fillId="0" borderId="18" xfId="0" applyFont="1" applyBorder="1" applyAlignment="1">
      <alignment horizontal="center" wrapText="1"/>
    </xf>
    <xf numFmtId="0" fontId="6" fillId="0" borderId="29" xfId="0" applyFont="1" applyBorder="1"/>
    <xf numFmtId="0" fontId="6" fillId="0" borderId="30" xfId="0" applyFont="1" applyBorder="1"/>
    <xf numFmtId="0" fontId="5" fillId="0" borderId="1" xfId="0" applyFont="1" applyBorder="1" applyAlignment="1">
      <alignment horizontal="center" vertical="center"/>
    </xf>
    <xf numFmtId="0" fontId="5" fillId="0" borderId="1" xfId="0" applyFont="1" applyBorder="1" applyAlignment="1">
      <alignment vertical="center"/>
    </xf>
    <xf numFmtId="0" fontId="17" fillId="0" borderId="37" xfId="0" applyFont="1" applyBorder="1" applyAlignment="1">
      <alignment horizontal="right" wrapText="1"/>
    </xf>
    <xf numFmtId="0" fontId="5" fillId="0" borderId="25" xfId="0" applyFont="1" applyBorder="1" applyAlignment="1">
      <alignment horizontal="center" vertical="center"/>
    </xf>
    <xf numFmtId="0" fontId="6" fillId="0" borderId="26" xfId="0" applyFont="1" applyBorder="1"/>
    <xf numFmtId="0" fontId="6" fillId="0" borderId="27" xfId="0" applyFont="1" applyBorder="1"/>
    <xf numFmtId="0" fontId="5" fillId="0" borderId="4" xfId="0" applyFont="1" applyBorder="1" applyAlignment="1">
      <alignment horizontal="center" vertical="center" readingOrder="2"/>
    </xf>
    <xf numFmtId="0" fontId="5" fillId="0" borderId="9" xfId="0" applyFont="1" applyBorder="1" applyAlignment="1">
      <alignment horizontal="center" vertical="center" readingOrder="2"/>
    </xf>
    <xf numFmtId="3" fontId="25" fillId="0" borderId="8" xfId="0" applyNumberFormat="1" applyFont="1" applyBorder="1" applyAlignment="1">
      <alignment horizontal="center" vertical="center" shrinkToFit="1"/>
    </xf>
    <xf numFmtId="3" fontId="19" fillId="0" borderId="4" xfId="0" applyNumberFormat="1" applyFont="1" applyBorder="1" applyAlignment="1">
      <alignment horizontal="center" vertical="center"/>
    </xf>
    <xf numFmtId="3" fontId="16" fillId="0" borderId="4" xfId="0" applyNumberFormat="1" applyFont="1" applyBorder="1" applyAlignment="1">
      <alignment horizontal="center" vertical="center"/>
    </xf>
    <xf numFmtId="169" fontId="16" fillId="0" borderId="0" xfId="0" applyNumberFormat="1" applyFont="1" applyAlignment="1">
      <alignment horizontal="center" vertical="center" shrinkToFit="1"/>
    </xf>
    <xf numFmtId="1" fontId="9" fillId="2" borderId="70" xfId="0" applyNumberFormat="1" applyFont="1" applyFill="1" applyBorder="1" applyAlignment="1">
      <alignment horizontal="center" vertical="center" shrinkToFit="1"/>
    </xf>
    <xf numFmtId="0" fontId="29" fillId="0" borderId="1" xfId="0" applyFont="1" applyBorder="1" applyAlignment="1">
      <alignment horizontal="center" vertical="center" wrapText="1" readingOrder="2"/>
    </xf>
    <xf numFmtId="0" fontId="6" fillId="0" borderId="33" xfId="0" applyFont="1" applyBorder="1"/>
    <xf numFmtId="0" fontId="6" fillId="0" borderId="83" xfId="0" applyFont="1" applyBorder="1"/>
    <xf numFmtId="0" fontId="6" fillId="0" borderId="84" xfId="0" applyFont="1" applyBorder="1"/>
    <xf numFmtId="167" fontId="12" fillId="5" borderId="77" xfId="0" applyNumberFormat="1" applyFont="1" applyFill="1" applyBorder="1" applyAlignment="1">
      <alignment horizontal="center" vertical="center" shrinkToFit="1"/>
    </xf>
    <xf numFmtId="0" fontId="6" fillId="0" borderId="75" xfId="0" applyFont="1" applyBorder="1"/>
    <xf numFmtId="0" fontId="6" fillId="0" borderId="78" xfId="0" applyFont="1" applyBorder="1"/>
    <xf numFmtId="166" fontId="42" fillId="5" borderId="79" xfId="0" applyNumberFormat="1" applyFont="1" applyFill="1" applyBorder="1" applyAlignment="1">
      <alignment horizontal="center" vertical="center" shrinkToFit="1"/>
    </xf>
    <xf numFmtId="0" fontId="6" fillId="0" borderId="80" xfId="0" applyFont="1" applyBorder="1"/>
    <xf numFmtId="0" fontId="6" fillId="0" borderId="81" xfId="0" applyFont="1" applyBorder="1"/>
    <xf numFmtId="0" fontId="6" fillId="0" borderId="91" xfId="0" applyFont="1" applyBorder="1"/>
    <xf numFmtId="0" fontId="6" fillId="0" borderId="92" xfId="0" applyFont="1" applyBorder="1"/>
    <xf numFmtId="0" fontId="6" fillId="0" borderId="94" xfId="0" applyFont="1" applyBorder="1"/>
    <xf numFmtId="0" fontId="6" fillId="0" borderId="95" xfId="0" applyFont="1" applyBorder="1"/>
    <xf numFmtId="0" fontId="6" fillId="0" borderId="96" xfId="0" applyFont="1" applyBorder="1"/>
    <xf numFmtId="0" fontId="6" fillId="0" borderId="93" xfId="0" applyFont="1" applyBorder="1"/>
    <xf numFmtId="2" fontId="12" fillId="0" borderId="110" xfId="0" applyNumberFormat="1" applyFont="1" applyBorder="1" applyAlignment="1">
      <alignment horizontal="center"/>
    </xf>
    <xf numFmtId="0" fontId="6" fillId="0" borderId="111" xfId="0" applyFont="1" applyBorder="1"/>
    <xf numFmtId="0" fontId="6" fillId="0" borderId="112" xfId="0" applyFont="1" applyBorder="1"/>
    <xf numFmtId="0" fontId="6" fillId="0" borderId="102" xfId="0" applyFont="1" applyBorder="1"/>
    <xf numFmtId="0" fontId="6" fillId="0" borderId="103" xfId="0" applyFont="1" applyBorder="1"/>
    <xf numFmtId="0" fontId="6" fillId="0" borderId="69" xfId="0" applyFont="1" applyBorder="1"/>
    <xf numFmtId="0" fontId="6" fillId="0" borderId="105" xfId="0" applyFont="1" applyBorder="1"/>
    <xf numFmtId="0" fontId="6" fillId="0" borderId="106" xfId="0" applyFont="1" applyBorder="1"/>
    <xf numFmtId="167" fontId="15" fillId="0" borderId="0" xfId="0" applyNumberFormat="1" applyFont="1" applyAlignment="1">
      <alignment horizontal="center" vertical="center" shrinkToFit="1"/>
    </xf>
    <xf numFmtId="0" fontId="12" fillId="5" borderId="74" xfId="0" applyFont="1" applyFill="1" applyBorder="1" applyAlignment="1">
      <alignment horizontal="right" vertical="center" wrapText="1"/>
    </xf>
    <xf numFmtId="0" fontId="6" fillId="0" borderId="76" xfId="0" applyFont="1" applyBorder="1"/>
    <xf numFmtId="0" fontId="12" fillId="0" borderId="107" xfId="0" applyFont="1" applyBorder="1" applyAlignment="1">
      <alignment horizontal="right" wrapText="1"/>
    </xf>
    <xf numFmtId="0" fontId="6" fillId="0" borderId="108" xfId="0" applyFont="1" applyBorder="1"/>
    <xf numFmtId="0" fontId="6" fillId="0" borderId="109" xfId="0" applyFont="1" applyBorder="1"/>
    <xf numFmtId="2" fontId="12" fillId="0" borderId="107" xfId="0" applyNumberFormat="1" applyFont="1" applyBorder="1" applyAlignment="1">
      <alignment horizontal="center"/>
    </xf>
    <xf numFmtId="0" fontId="6" fillId="0" borderId="88" xfId="0" applyFont="1" applyBorder="1"/>
    <xf numFmtId="0" fontId="6" fillId="0" borderId="89" xfId="0" applyFont="1" applyBorder="1"/>
    <xf numFmtId="0" fontId="11" fillId="0" borderId="100" xfId="0" applyFont="1" applyBorder="1" applyAlignment="1">
      <alignment vertical="center" wrapText="1"/>
    </xf>
    <xf numFmtId="0" fontId="6" fillId="0" borderId="101" xfId="0" applyFont="1" applyBorder="1"/>
    <xf numFmtId="0" fontId="11" fillId="0" borderId="98" xfId="0" applyFont="1" applyBorder="1" applyAlignment="1">
      <alignment vertical="center" wrapText="1"/>
    </xf>
    <xf numFmtId="0" fontId="6" fillId="0" borderId="99" xfId="0" applyFont="1" applyBorder="1"/>
    <xf numFmtId="0" fontId="16" fillId="0" borderId="1" xfId="0" applyFont="1" applyBorder="1" applyAlignment="1">
      <alignment horizontal="center" vertical="center" shrinkToFit="1"/>
    </xf>
    <xf numFmtId="0" fontId="12" fillId="0" borderId="110" xfId="0" applyFont="1" applyBorder="1" applyAlignment="1">
      <alignment horizontal="right" wrapText="1"/>
    </xf>
    <xf numFmtId="1" fontId="17" fillId="2" borderId="44" xfId="0" applyNumberFormat="1" applyFont="1" applyFill="1" applyBorder="1" applyAlignment="1">
      <alignment horizontal="center" vertical="center" shrinkToFit="1"/>
    </xf>
    <xf numFmtId="1" fontId="17" fillId="2" borderId="44" xfId="0" applyNumberFormat="1" applyFont="1" applyFill="1" applyBorder="1" applyAlignment="1">
      <alignment horizontal="center" shrinkToFit="1"/>
    </xf>
    <xf numFmtId="0" fontId="5" fillId="0" borderId="35" xfId="0" applyFont="1" applyBorder="1" applyAlignment="1">
      <alignment horizontal="center" vertical="top" wrapText="1"/>
    </xf>
    <xf numFmtId="0" fontId="6" fillId="0" borderId="39" xfId="0" applyFont="1" applyBorder="1"/>
    <xf numFmtId="3" fontId="5" fillId="0" borderId="9" xfId="0" applyNumberFormat="1" applyFont="1" applyBorder="1" applyAlignment="1">
      <alignment horizontal="center" vertical="center" readingOrder="2"/>
    </xf>
    <xf numFmtId="3" fontId="25" fillId="0" borderId="4" xfId="0" applyNumberFormat="1" applyFont="1" applyBorder="1" applyAlignment="1">
      <alignment horizontal="center" vertical="center" shrinkToFit="1"/>
    </xf>
    <xf numFmtId="3" fontId="5" fillId="0" borderId="1" xfId="0" applyNumberFormat="1" applyFont="1" applyBorder="1" applyAlignment="1">
      <alignment horizontal="center" vertical="top"/>
    </xf>
    <xf numFmtId="3" fontId="5" fillId="0" borderId="8" xfId="0" applyNumberFormat="1" applyFont="1" applyBorder="1" applyAlignment="1">
      <alignment horizontal="center" vertical="top"/>
    </xf>
  </cellXfs>
  <cellStyles count="1">
    <cellStyle name="Normal" xfId="0" builtinId="0"/>
  </cellStyles>
  <dxfs count="6">
    <dxf>
      <fill>
        <patternFill patternType="none"/>
      </fill>
    </dxf>
    <dxf>
      <font>
        <color rgb="FF9C0006"/>
      </font>
      <fill>
        <patternFill patternType="solid">
          <fgColor rgb="FFFFC7CE"/>
          <bgColor rgb="FFFFC7CE"/>
        </patternFill>
      </fill>
    </dxf>
    <dxf>
      <fill>
        <patternFill patternType="none"/>
      </fill>
    </dxf>
    <dxf>
      <fill>
        <patternFill patternType="none"/>
      </fill>
    </dxf>
    <dxf>
      <fill>
        <patternFill patternType="none"/>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31</xdr:col>
      <xdr:colOff>200025</xdr:colOff>
      <xdr:row>40</xdr:row>
      <xdr:rowOff>340179</xdr:rowOff>
    </xdr:from>
    <xdr:ext cx="457200" cy="4266457"/>
    <xdr:sp macro="" textlink="">
      <xdr:nvSpPr>
        <xdr:cNvPr id="3" name="חץ למטה 2"/>
        <xdr:cNvSpPr/>
      </xdr:nvSpPr>
      <xdr:spPr>
        <a:xfrm>
          <a:off x="15807119366" y="14558406"/>
          <a:ext cx="457200" cy="4266457"/>
        </a:xfrm>
        <a:prstGeom prst="downArrow">
          <a:avLst/>
        </a:prstGeom>
        <a:solidFill>
          <a:schemeClr val="bg1">
            <a:lumMod val="75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endParaRPr lang="he-IL"/>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31</xdr:col>
      <xdr:colOff>200025</xdr:colOff>
      <xdr:row>41</xdr:row>
      <xdr:rowOff>9525</xdr:rowOff>
    </xdr:from>
    <xdr:ext cx="457200" cy="904875"/>
    <xdr:sp macro="" textlink="">
      <xdr:nvSpPr>
        <xdr:cNvPr id="2" name="חץ למטה 1"/>
        <xdr:cNvSpPr/>
      </xdr:nvSpPr>
      <xdr:spPr>
        <a:xfrm>
          <a:off x="1252599264" y="14530387"/>
          <a:ext cx="452088" cy="912519"/>
        </a:xfrm>
        <a:prstGeom prst="downArrow">
          <a:avLst/>
        </a:prstGeom>
        <a:solidFill>
          <a:schemeClr val="bg1">
            <a:lumMod val="75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endParaRPr lang="he-IL"/>
        </a:p>
      </xdr:txBody>
    </xdr:sp>
    <xdr:clientData fLocksWithSheet="0"/>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P107"/>
  <sheetViews>
    <sheetView showGridLines="0" rightToLeft="1" tabSelected="1" zoomScale="55" zoomScaleNormal="55" workbookViewId="0">
      <selection activeCell="X44" sqref="X44"/>
    </sheetView>
  </sheetViews>
  <sheetFormatPr defaultColWidth="14.42578125" defaultRowHeight="15" customHeight="1"/>
  <cols>
    <col min="1" max="1" width="2.42578125" customWidth="1"/>
    <col min="2" max="6" width="2" customWidth="1"/>
    <col min="7" max="7" width="1.7109375" customWidth="1"/>
    <col min="8" max="8" width="3.85546875" customWidth="1"/>
    <col min="9" max="9" width="3.42578125" customWidth="1"/>
    <col min="10" max="10" width="2.28515625" customWidth="1"/>
    <col min="11" max="11" width="3" customWidth="1"/>
    <col min="12" max="14" width="4.42578125" customWidth="1"/>
    <col min="15" max="15" width="1.7109375" customWidth="1"/>
    <col min="16" max="16" width="2.85546875" customWidth="1"/>
    <col min="17" max="17" width="1.140625" customWidth="1"/>
    <col min="18" max="18" width="7" customWidth="1"/>
    <col min="19" max="19" width="2.7109375" customWidth="1"/>
    <col min="20" max="20" width="1.85546875" customWidth="1"/>
    <col min="21" max="21" width="5.42578125" customWidth="1"/>
    <col min="22" max="22" width="2" customWidth="1"/>
    <col min="23" max="23" width="0.85546875" customWidth="1"/>
    <col min="24" max="24" width="6.140625" customWidth="1"/>
    <col min="25" max="26" width="1.7109375" customWidth="1"/>
    <col min="27" max="27" width="2.28515625" customWidth="1"/>
    <col min="28" max="28" width="5.5703125" customWidth="1"/>
    <col min="29" max="29" width="3.140625" customWidth="1"/>
    <col min="30" max="30" width="1.42578125" customWidth="1"/>
    <col min="31" max="31" width="6.140625" customWidth="1"/>
    <col min="32" max="32" width="4.5703125" customWidth="1"/>
    <col min="33" max="33" width="3.7109375" customWidth="1"/>
    <col min="34" max="34" width="1.42578125" customWidth="1"/>
    <col min="35" max="36" width="9.7109375" customWidth="1"/>
    <col min="37" max="37" width="2.42578125" customWidth="1"/>
    <col min="38" max="38" width="5" customWidth="1"/>
    <col min="39" max="39" width="7.5703125" customWidth="1"/>
    <col min="40" max="40" width="11.7109375" customWidth="1"/>
    <col min="41" max="42" width="1.5703125" customWidth="1"/>
    <col min="43" max="46" width="2" customWidth="1"/>
    <col min="47" max="48" width="2.85546875" customWidth="1"/>
    <col min="49" max="62" width="2" customWidth="1"/>
    <col min="63" max="66" width="1.28515625" customWidth="1"/>
    <col min="67" max="67" width="5.5703125" customWidth="1"/>
    <col min="68" max="68" width="3.85546875" hidden="1" customWidth="1"/>
    <col min="69" max="69" width="7.28515625" hidden="1" customWidth="1"/>
    <col min="70" max="70" width="5.7109375" hidden="1" customWidth="1"/>
    <col min="71" max="73" width="2" hidden="1" customWidth="1"/>
    <col min="74" max="74" width="15.28515625" hidden="1" customWidth="1"/>
    <col min="75" max="82" width="2" customWidth="1"/>
    <col min="83" max="94" width="1.140625" customWidth="1"/>
  </cols>
  <sheetData>
    <row r="1" spans="1:94" ht="3" customHeight="1">
      <c r="A1" s="1"/>
      <c r="B1" s="1"/>
      <c r="C1" s="1"/>
      <c r="D1" s="1"/>
      <c r="E1" s="1"/>
      <c r="F1" s="1"/>
      <c r="G1" s="1"/>
      <c r="H1" s="1"/>
      <c r="I1" s="1"/>
      <c r="J1" s="2"/>
      <c r="K1" s="3"/>
      <c r="L1" s="3"/>
      <c r="M1" s="3"/>
      <c r="N1" s="3"/>
      <c r="O1" s="3"/>
      <c r="P1" s="3"/>
      <c r="Q1" s="3"/>
      <c r="R1" s="3"/>
      <c r="S1" s="3"/>
      <c r="T1" s="3"/>
      <c r="U1" s="3"/>
      <c r="V1" s="3"/>
      <c r="W1" s="3"/>
      <c r="X1" s="3"/>
      <c r="Y1" s="3"/>
      <c r="Z1" s="3"/>
      <c r="AA1" s="3"/>
      <c r="AB1" s="3"/>
      <c r="AC1" s="3"/>
      <c r="AD1" s="3"/>
      <c r="AE1" s="3"/>
      <c r="AF1" s="3"/>
      <c r="AG1" s="3"/>
      <c r="AH1" s="3"/>
      <c r="AI1" s="2"/>
      <c r="AJ1" s="2"/>
      <c r="AK1" s="3"/>
      <c r="AL1" s="3"/>
      <c r="AM1" s="3"/>
      <c r="AN1" s="3"/>
      <c r="AO1" s="3"/>
      <c r="AP1" s="3"/>
      <c r="AQ1" s="3"/>
      <c r="AR1" s="3"/>
      <c r="AS1" s="3"/>
      <c r="AT1" s="3"/>
      <c r="AU1" s="2"/>
      <c r="AV1" s="2"/>
      <c r="AW1" s="3"/>
      <c r="AX1" s="3"/>
      <c r="AY1" s="3"/>
      <c r="AZ1" s="3"/>
      <c r="BA1" s="3"/>
      <c r="BB1" s="3"/>
      <c r="BC1" s="3"/>
      <c r="BD1" s="3"/>
      <c r="BE1" s="3"/>
      <c r="BF1" s="3"/>
      <c r="BG1" s="3"/>
      <c r="BH1" s="1"/>
      <c r="BI1" s="1"/>
      <c r="BJ1" s="1"/>
      <c r="BK1" s="1"/>
      <c r="BL1" s="1"/>
      <c r="BM1" s="1"/>
      <c r="BN1" s="1"/>
      <c r="BO1" s="1"/>
      <c r="BP1" s="4"/>
      <c r="BQ1" s="4"/>
      <c r="BR1" s="4"/>
      <c r="BS1" s="4"/>
      <c r="BT1" s="4"/>
      <c r="BU1" s="4"/>
      <c r="BV1" s="4"/>
      <c r="BW1" s="4"/>
      <c r="BX1" s="4"/>
      <c r="BY1" s="4"/>
      <c r="BZ1" s="4"/>
      <c r="CA1" s="4"/>
      <c r="CB1" s="4"/>
      <c r="CC1" s="4"/>
      <c r="CD1" s="4"/>
      <c r="CE1" s="1"/>
      <c r="CF1" s="1"/>
      <c r="CG1" s="1"/>
      <c r="CH1" s="1"/>
      <c r="CI1" s="1"/>
      <c r="CJ1" s="1"/>
      <c r="CK1" s="1"/>
      <c r="CL1" s="1"/>
      <c r="CM1" s="1"/>
      <c r="CN1" s="1"/>
      <c r="CO1" s="1"/>
      <c r="CP1" s="1"/>
    </row>
    <row r="2" spans="1:94" ht="12.75" customHeight="1">
      <c r="A2" s="336" t="s">
        <v>0</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336" t="s">
        <v>1</v>
      </c>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5"/>
      <c r="BQ2" s="5"/>
      <c r="BR2" s="5"/>
      <c r="BS2" s="5"/>
      <c r="BT2" s="5"/>
      <c r="BU2" s="5"/>
      <c r="BV2" s="5"/>
      <c r="BW2" s="5"/>
      <c r="BX2" s="5"/>
      <c r="BY2" s="5"/>
      <c r="BZ2" s="5"/>
      <c r="CA2" s="5"/>
      <c r="CB2" s="5"/>
      <c r="CC2" s="5"/>
      <c r="CD2" s="5"/>
      <c r="CE2" s="5"/>
      <c r="CF2" s="5"/>
      <c r="CG2" s="5"/>
      <c r="CH2" s="5"/>
      <c r="CI2" s="5"/>
      <c r="CJ2" s="5"/>
      <c r="CK2" s="5"/>
      <c r="CL2" s="5"/>
      <c r="CM2" s="5"/>
      <c r="CN2" s="5"/>
      <c r="CO2" s="5"/>
      <c r="CP2" s="5"/>
    </row>
    <row r="3" spans="1:94" ht="24.75" customHeight="1">
      <c r="A3" s="348" t="s">
        <v>2</v>
      </c>
      <c r="B3" s="212"/>
      <c r="C3" s="212"/>
      <c r="D3" s="212"/>
      <c r="E3" s="212"/>
      <c r="F3" s="212"/>
      <c r="G3" s="212"/>
      <c r="H3" s="349"/>
      <c r="I3" s="1"/>
      <c r="J3" s="351" t="s">
        <v>3</v>
      </c>
      <c r="K3" s="212"/>
      <c r="L3" s="349"/>
      <c r="M3" s="338" t="s">
        <v>4</v>
      </c>
      <c r="N3" s="165"/>
      <c r="O3" s="165"/>
      <c r="P3" s="165"/>
      <c r="Q3" s="165"/>
      <c r="R3" s="165"/>
      <c r="S3" s="175"/>
      <c r="T3" s="338" t="s">
        <v>5</v>
      </c>
      <c r="U3" s="165"/>
      <c r="V3" s="165"/>
      <c r="W3" s="165"/>
      <c r="X3" s="165"/>
      <c r="Y3" s="165"/>
      <c r="Z3" s="165"/>
      <c r="AA3" s="165"/>
      <c r="AB3" s="165"/>
      <c r="AC3" s="165"/>
      <c r="AD3" s="165"/>
      <c r="AE3" s="175"/>
      <c r="AF3" s="338" t="s">
        <v>6</v>
      </c>
      <c r="AG3" s="165"/>
      <c r="AH3" s="165"/>
      <c r="AI3" s="165"/>
      <c r="AJ3" s="165"/>
      <c r="AK3" s="165"/>
      <c r="AL3" s="165"/>
      <c r="AM3" s="165"/>
      <c r="AN3" s="165"/>
      <c r="AO3" s="165"/>
      <c r="AP3" s="175"/>
      <c r="AQ3" s="338" t="s">
        <v>7</v>
      </c>
      <c r="AR3" s="165"/>
      <c r="AS3" s="165"/>
      <c r="AT3" s="165"/>
      <c r="AU3" s="165"/>
      <c r="AV3" s="165"/>
      <c r="AW3" s="165"/>
      <c r="AX3" s="165"/>
      <c r="AY3" s="165"/>
      <c r="AZ3" s="165"/>
      <c r="BA3" s="165"/>
      <c r="BB3" s="165"/>
      <c r="BC3" s="168"/>
      <c r="BD3" s="338" t="s">
        <v>8</v>
      </c>
      <c r="BE3" s="165"/>
      <c r="BF3" s="165"/>
      <c r="BG3" s="165"/>
      <c r="BH3" s="165"/>
      <c r="BI3" s="165"/>
      <c r="BJ3" s="165"/>
      <c r="BK3" s="165"/>
      <c r="BL3" s="165"/>
      <c r="BM3" s="165"/>
      <c r="BN3" s="165"/>
      <c r="BO3" s="168"/>
      <c r="BP3" s="1"/>
      <c r="BQ3" s="1"/>
      <c r="BR3" s="1"/>
      <c r="BS3" s="1"/>
      <c r="BT3" s="1"/>
      <c r="BU3" s="1"/>
      <c r="BV3" s="4"/>
      <c r="BW3" s="4"/>
      <c r="BX3" s="4"/>
      <c r="BY3" s="4"/>
      <c r="BZ3" s="4"/>
      <c r="CA3" s="4"/>
      <c r="CB3" s="4"/>
      <c r="CC3" s="4"/>
      <c r="CD3" s="4"/>
      <c r="CE3" s="1"/>
      <c r="CF3" s="1"/>
      <c r="CG3" s="1"/>
      <c r="CH3" s="1"/>
      <c r="CI3" s="1"/>
      <c r="CJ3" s="1"/>
      <c r="CK3" s="1"/>
      <c r="CL3" s="1"/>
      <c r="CM3" s="1"/>
      <c r="CN3" s="1"/>
      <c r="CO3" s="1"/>
      <c r="CP3" s="1"/>
    </row>
    <row r="4" spans="1:94" ht="24.75" customHeight="1">
      <c r="A4" s="350"/>
      <c r="B4" s="194"/>
      <c r="C4" s="194"/>
      <c r="D4" s="194"/>
      <c r="E4" s="194"/>
      <c r="F4" s="194"/>
      <c r="G4" s="194"/>
      <c r="H4" s="195"/>
      <c r="I4" s="1"/>
      <c r="J4" s="350"/>
      <c r="K4" s="194"/>
      <c r="L4" s="195"/>
      <c r="M4" s="338"/>
      <c r="N4" s="165"/>
      <c r="O4" s="165"/>
      <c r="P4" s="165"/>
      <c r="Q4" s="165"/>
      <c r="R4" s="165"/>
      <c r="S4" s="175"/>
      <c r="T4" s="338"/>
      <c r="U4" s="165"/>
      <c r="V4" s="165"/>
      <c r="W4" s="165"/>
      <c r="X4" s="165"/>
      <c r="Y4" s="165"/>
      <c r="Z4" s="165"/>
      <c r="AA4" s="165"/>
      <c r="AB4" s="165"/>
      <c r="AC4" s="165"/>
      <c r="AD4" s="165"/>
      <c r="AE4" s="175"/>
      <c r="AF4" s="338"/>
      <c r="AG4" s="165"/>
      <c r="AH4" s="165"/>
      <c r="AI4" s="165"/>
      <c r="AJ4" s="165"/>
      <c r="AK4" s="165"/>
      <c r="AL4" s="165"/>
      <c r="AM4" s="165"/>
      <c r="AN4" s="165"/>
      <c r="AO4" s="165"/>
      <c r="AP4" s="168"/>
      <c r="AQ4" s="338"/>
      <c r="AR4" s="165"/>
      <c r="AS4" s="165"/>
      <c r="AT4" s="165"/>
      <c r="AU4" s="165"/>
      <c r="AV4" s="165"/>
      <c r="AW4" s="165"/>
      <c r="AX4" s="165"/>
      <c r="AY4" s="165"/>
      <c r="AZ4" s="165"/>
      <c r="BA4" s="165"/>
      <c r="BB4" s="165"/>
      <c r="BC4" s="168"/>
      <c r="BD4" s="338"/>
      <c r="BE4" s="165"/>
      <c r="BF4" s="165"/>
      <c r="BG4" s="165"/>
      <c r="BH4" s="165"/>
      <c r="BI4" s="165"/>
      <c r="BJ4" s="165"/>
      <c r="BK4" s="165"/>
      <c r="BL4" s="165"/>
      <c r="BM4" s="165"/>
      <c r="BN4" s="165"/>
      <c r="BO4" s="168"/>
      <c r="BP4" s="1"/>
      <c r="BQ4" s="1"/>
      <c r="BR4" s="1"/>
      <c r="BS4" s="1"/>
      <c r="BT4" s="1"/>
      <c r="BU4" s="1"/>
      <c r="BV4" s="4"/>
      <c r="BW4" s="4"/>
      <c r="BX4" s="4"/>
      <c r="BY4" s="4"/>
      <c r="BZ4" s="4"/>
      <c r="CA4" s="4"/>
      <c r="CB4" s="4"/>
      <c r="CC4" s="4"/>
      <c r="CD4" s="4"/>
      <c r="CE4" s="1"/>
      <c r="CF4" s="1"/>
      <c r="CG4" s="1"/>
      <c r="CH4" s="1"/>
      <c r="CI4" s="1"/>
      <c r="CJ4" s="1"/>
      <c r="CK4" s="1"/>
      <c r="CL4" s="1"/>
      <c r="CM4" s="1"/>
      <c r="CN4" s="1"/>
      <c r="CO4" s="1"/>
      <c r="CP4" s="1"/>
    </row>
    <row r="5" spans="1:94" ht="24.75" customHeight="1">
      <c r="A5" s="6">
        <f>IF(ISBLANK(M4),0,1)</f>
        <v>0</v>
      </c>
      <c r="B5" s="6">
        <f>IF(ISBLANK(T4),0,1)</f>
        <v>0</v>
      </c>
      <c r="C5" s="6">
        <f>IF(ISBLANK(AF4),0,1)</f>
        <v>0</v>
      </c>
      <c r="D5" s="6">
        <f>IF(ISBLANK(AQ4),0,1)</f>
        <v>0</v>
      </c>
      <c r="E5" s="6">
        <f>IF(ISBLANK(BD4),0,1)</f>
        <v>0</v>
      </c>
      <c r="F5" s="6">
        <f>SUM(A5:E5)</f>
        <v>0</v>
      </c>
      <c r="G5" s="7"/>
      <c r="H5" s="7"/>
      <c r="I5" s="1"/>
      <c r="J5" s="337" t="s">
        <v>9</v>
      </c>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72"/>
      <c r="BP5" s="1"/>
      <c r="BQ5" s="1"/>
      <c r="BR5" s="1"/>
      <c r="BS5" s="1"/>
      <c r="BT5" s="1"/>
      <c r="BU5" s="1"/>
      <c r="BV5" s="4"/>
      <c r="BW5" s="4"/>
      <c r="BX5" s="4"/>
      <c r="BY5" s="4"/>
      <c r="BZ5" s="4"/>
      <c r="CA5" s="4"/>
      <c r="CB5" s="4"/>
      <c r="CC5" s="4"/>
      <c r="CD5" s="4"/>
      <c r="CE5" s="1"/>
      <c r="CF5" s="1"/>
      <c r="CG5" s="1"/>
      <c r="CH5" s="1"/>
      <c r="CI5" s="1"/>
      <c r="CJ5" s="1"/>
      <c r="CK5" s="1"/>
      <c r="CL5" s="1"/>
      <c r="CM5" s="1"/>
      <c r="CN5" s="1"/>
      <c r="CO5" s="1"/>
      <c r="CP5" s="1"/>
    </row>
    <row r="6" spans="1:94" ht="28.5" customHeight="1">
      <c r="A6" s="358" t="s">
        <v>10</v>
      </c>
      <c r="B6" s="359"/>
      <c r="C6" s="359"/>
      <c r="D6" s="359"/>
      <c r="E6" s="359"/>
      <c r="F6" s="359"/>
      <c r="G6" s="359"/>
      <c r="H6" s="360"/>
      <c r="I6" s="1"/>
      <c r="J6" s="1"/>
      <c r="K6" s="1"/>
      <c r="L6" s="1"/>
      <c r="M6" s="8"/>
      <c r="N6" s="8"/>
      <c r="O6" s="9"/>
      <c r="P6" s="9"/>
      <c r="Q6" s="9"/>
      <c r="R6" s="9"/>
      <c r="S6" s="9"/>
      <c r="T6" s="9"/>
      <c r="U6" s="9"/>
      <c r="V6" s="9"/>
      <c r="W6" s="9"/>
      <c r="X6" s="9"/>
      <c r="Y6" s="9"/>
      <c r="Z6" s="9"/>
      <c r="AA6" s="9"/>
      <c r="AB6" s="9"/>
      <c r="AC6" s="9"/>
      <c r="AD6" s="9"/>
      <c r="AE6" s="9"/>
      <c r="AF6" s="9"/>
      <c r="AG6" s="9"/>
      <c r="AH6" s="9"/>
      <c r="AI6" s="9"/>
      <c r="AJ6" s="8"/>
      <c r="AK6" s="10"/>
      <c r="AL6" s="10"/>
      <c r="AM6" s="8"/>
      <c r="AN6" s="8"/>
      <c r="AO6" s="8"/>
      <c r="AP6" s="8"/>
      <c r="AQ6" s="8"/>
      <c r="AR6" s="8"/>
      <c r="AS6" s="8"/>
      <c r="AT6" s="8"/>
      <c r="AU6" s="8"/>
      <c r="AV6" s="8"/>
      <c r="AW6" s="10"/>
      <c r="AX6" s="10"/>
      <c r="AY6" s="8"/>
      <c r="AZ6" s="8"/>
      <c r="BA6" s="8"/>
      <c r="BB6" s="339" t="s">
        <v>11</v>
      </c>
      <c r="BC6" s="340"/>
      <c r="BD6" s="340"/>
      <c r="BE6" s="340"/>
      <c r="BF6" s="340"/>
      <c r="BG6" s="340"/>
      <c r="BH6" s="11"/>
      <c r="BI6" s="352">
        <f ca="1">TODAY()</f>
        <v>45460</v>
      </c>
      <c r="BJ6" s="340"/>
      <c r="BK6" s="340"/>
      <c r="BL6" s="340"/>
      <c r="BM6" s="340"/>
      <c r="BN6" s="340"/>
      <c r="BO6" s="340"/>
      <c r="BP6" s="1"/>
      <c r="BQ6" s="12">
        <v>0.25069444444444444</v>
      </c>
      <c r="BR6" s="1"/>
      <c r="BS6" s="1"/>
      <c r="BT6" s="1"/>
      <c r="BU6" s="1"/>
      <c r="BV6" s="4"/>
      <c r="BW6" s="4"/>
      <c r="BX6" s="4"/>
      <c r="BY6" s="4"/>
      <c r="BZ6" s="4"/>
      <c r="CA6" s="4"/>
      <c r="CB6" s="4"/>
      <c r="CC6" s="4"/>
      <c r="CD6" s="4"/>
      <c r="CE6" s="1"/>
      <c r="CF6" s="1"/>
      <c r="CG6" s="1"/>
      <c r="CH6" s="1"/>
      <c r="CI6" s="1"/>
      <c r="CJ6" s="1"/>
      <c r="CK6" s="1"/>
      <c r="CL6" s="1"/>
      <c r="CM6" s="1"/>
      <c r="CN6" s="1"/>
      <c r="CO6" s="1"/>
      <c r="CP6" s="1"/>
    </row>
    <row r="7" spans="1:94" ht="12" customHeight="1">
      <c r="A7" s="13"/>
      <c r="B7" s="361" t="s">
        <v>12</v>
      </c>
      <c r="C7" s="163"/>
      <c r="D7" s="163"/>
      <c r="E7" s="163"/>
      <c r="F7" s="163"/>
      <c r="G7" s="163"/>
      <c r="H7" s="163"/>
      <c r="I7" s="202"/>
      <c r="J7" s="14"/>
      <c r="K7" s="15"/>
      <c r="L7" s="16" t="s">
        <v>13</v>
      </c>
      <c r="M7" s="353" t="s">
        <v>14</v>
      </c>
      <c r="N7" s="345"/>
      <c r="O7" s="345"/>
      <c r="P7" s="346"/>
      <c r="Q7" s="367" t="s">
        <v>15</v>
      </c>
      <c r="R7" s="368"/>
      <c r="S7" s="368"/>
      <c r="T7" s="368"/>
      <c r="U7" s="368"/>
      <c r="V7" s="368"/>
      <c r="W7" s="368"/>
      <c r="X7" s="368"/>
      <c r="Y7" s="368"/>
      <c r="Z7" s="368"/>
      <c r="AA7" s="368"/>
      <c r="AB7" s="369"/>
      <c r="AC7" s="344" t="s">
        <v>16</v>
      </c>
      <c r="AD7" s="345"/>
      <c r="AE7" s="346"/>
      <c r="AF7" s="344" t="s">
        <v>17</v>
      </c>
      <c r="AG7" s="345"/>
      <c r="AH7" s="346"/>
      <c r="AI7" s="344" t="s">
        <v>18</v>
      </c>
      <c r="AJ7" s="345"/>
      <c r="AK7" s="345"/>
      <c r="AL7" s="345"/>
      <c r="AM7" s="345"/>
      <c r="AN7" s="346"/>
      <c r="AO7" s="344" t="s">
        <v>19</v>
      </c>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54"/>
      <c r="BP7" s="4"/>
      <c r="BQ7" s="17">
        <v>0.50069444444444444</v>
      </c>
      <c r="BR7" s="4"/>
      <c r="BS7" s="4"/>
      <c r="BT7" s="4"/>
      <c r="BU7" s="4"/>
      <c r="BV7" s="4"/>
      <c r="BW7" s="4"/>
      <c r="BX7" s="4"/>
      <c r="BY7" s="4"/>
      <c r="BZ7" s="4"/>
      <c r="CA7" s="4"/>
      <c r="CB7" s="4"/>
      <c r="CC7" s="4"/>
      <c r="CD7" s="4"/>
      <c r="CE7" s="1"/>
      <c r="CF7" s="1"/>
      <c r="CG7" s="1"/>
      <c r="CH7" s="1"/>
      <c r="CI7" s="1"/>
      <c r="CJ7" s="1"/>
      <c r="CK7" s="1"/>
      <c r="CL7" s="1"/>
      <c r="CM7" s="1"/>
      <c r="CN7" s="1"/>
      <c r="CO7" s="1"/>
      <c r="CP7" s="1"/>
    </row>
    <row r="8" spans="1:94" ht="12.75" customHeight="1">
      <c r="A8" s="13"/>
      <c r="B8" s="362"/>
      <c r="C8" s="194"/>
      <c r="D8" s="194"/>
      <c r="E8" s="194"/>
      <c r="F8" s="194"/>
      <c r="G8" s="194"/>
      <c r="H8" s="194"/>
      <c r="I8" s="363"/>
      <c r="J8" s="14"/>
      <c r="K8" s="18"/>
      <c r="L8" s="19"/>
      <c r="M8" s="20"/>
      <c r="N8" s="21"/>
      <c r="O8" s="21"/>
      <c r="P8" s="21"/>
      <c r="Q8" s="364" t="s">
        <v>20</v>
      </c>
      <c r="R8" s="212"/>
      <c r="S8" s="212"/>
      <c r="T8" s="364" t="s">
        <v>20</v>
      </c>
      <c r="U8" s="212"/>
      <c r="V8" s="212"/>
      <c r="W8" s="349"/>
      <c r="X8" s="22" t="s">
        <v>21</v>
      </c>
      <c r="Y8" s="365" t="s">
        <v>22</v>
      </c>
      <c r="Z8" s="212"/>
      <c r="AA8" s="212"/>
      <c r="AB8" s="349"/>
      <c r="AC8" s="347" t="s">
        <v>23</v>
      </c>
      <c r="AD8" s="163"/>
      <c r="AE8" s="209"/>
      <c r="AF8" s="347" t="s">
        <v>24</v>
      </c>
      <c r="AG8" s="163"/>
      <c r="AH8" s="209"/>
      <c r="AI8" s="355" t="s">
        <v>30</v>
      </c>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356"/>
      <c r="BJ8" s="4"/>
      <c r="BK8" s="17">
        <v>4.1666666666666664E-2</v>
      </c>
      <c r="BL8" s="4"/>
      <c r="BM8" s="4"/>
      <c r="BN8" s="4"/>
      <c r="BO8" s="4"/>
      <c r="BP8" s="4"/>
      <c r="BQ8" s="4"/>
      <c r="BR8" s="4"/>
      <c r="BS8" s="4"/>
      <c r="BT8" s="4"/>
      <c r="BU8" s="4"/>
      <c r="BV8" s="4"/>
      <c r="BW8" s="4"/>
      <c r="BX8" s="4"/>
      <c r="BY8" s="1"/>
      <c r="BZ8" s="1"/>
      <c r="CA8" s="1"/>
      <c r="CB8" s="1"/>
      <c r="CC8" s="1"/>
      <c r="CD8" s="1"/>
      <c r="CE8" s="1"/>
      <c r="CF8" s="1"/>
      <c r="CG8" s="1"/>
      <c r="CH8" s="1"/>
      <c r="CI8" s="1"/>
      <c r="CJ8" s="1"/>
    </row>
    <row r="9" spans="1:94" ht="15.75" customHeight="1">
      <c r="A9" s="24"/>
      <c r="B9" s="366" t="s">
        <v>31</v>
      </c>
      <c r="C9" s="212"/>
      <c r="D9" s="212"/>
      <c r="E9" s="212"/>
      <c r="F9" s="212"/>
      <c r="G9" s="212"/>
      <c r="H9" s="212"/>
      <c r="I9" s="245"/>
      <c r="J9" s="25"/>
      <c r="K9" s="26"/>
      <c r="L9" s="27"/>
      <c r="M9" s="28"/>
      <c r="N9" s="29"/>
      <c r="O9" s="29"/>
      <c r="P9" s="29"/>
      <c r="Q9" s="247" t="s">
        <v>32</v>
      </c>
      <c r="R9" s="194"/>
      <c r="S9" s="194"/>
      <c r="T9" s="247" t="s">
        <v>33</v>
      </c>
      <c r="U9" s="194"/>
      <c r="V9" s="194"/>
      <c r="W9" s="195"/>
      <c r="X9" s="30" t="s">
        <v>34</v>
      </c>
      <c r="Y9" s="247" t="s">
        <v>35</v>
      </c>
      <c r="Z9" s="194"/>
      <c r="AA9" s="194"/>
      <c r="AB9" s="195"/>
      <c r="AC9" s="247" t="s">
        <v>36</v>
      </c>
      <c r="AD9" s="194"/>
      <c r="AE9" s="195"/>
      <c r="AF9" s="247" t="s">
        <v>37</v>
      </c>
      <c r="AG9" s="194"/>
      <c r="AH9" s="195"/>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3"/>
      <c r="BJ9" s="4"/>
      <c r="BK9" s="17">
        <v>2.0833333333333332E-2</v>
      </c>
      <c r="BL9" s="4"/>
      <c r="BM9" s="4"/>
      <c r="BN9" s="4"/>
      <c r="BO9" s="4"/>
      <c r="BP9" s="4"/>
      <c r="BQ9" s="4"/>
      <c r="BR9" s="4"/>
      <c r="BS9" s="4"/>
      <c r="BT9" s="4"/>
      <c r="BU9" s="4"/>
      <c r="BV9" s="4"/>
      <c r="BW9" s="4"/>
      <c r="BX9" s="4"/>
      <c r="BY9" s="1"/>
      <c r="BZ9" s="1"/>
      <c r="CA9" s="1"/>
      <c r="CB9" s="1"/>
      <c r="CC9" s="1"/>
      <c r="CD9" s="1"/>
      <c r="CE9" s="1"/>
      <c r="CF9" s="1"/>
      <c r="CG9" s="1"/>
      <c r="CH9" s="1"/>
      <c r="CI9" s="1"/>
      <c r="CJ9" s="1"/>
    </row>
    <row r="10" spans="1:94" ht="14.25" customHeight="1">
      <c r="A10" s="34"/>
      <c r="B10" s="362"/>
      <c r="C10" s="194"/>
      <c r="D10" s="194"/>
      <c r="E10" s="194"/>
      <c r="F10" s="194"/>
      <c r="G10" s="194"/>
      <c r="H10" s="194"/>
      <c r="I10" s="363"/>
      <c r="J10" s="35"/>
      <c r="K10" s="36"/>
      <c r="L10" s="37"/>
      <c r="M10" s="38"/>
      <c r="N10" s="39"/>
      <c r="O10" s="39"/>
      <c r="P10" s="40"/>
      <c r="Q10" s="246" t="s">
        <v>39</v>
      </c>
      <c r="R10" s="194"/>
      <c r="S10" s="194"/>
      <c r="T10" s="370" t="s">
        <v>40</v>
      </c>
      <c r="U10" s="165"/>
      <c r="V10" s="165"/>
      <c r="W10" s="168"/>
      <c r="X10" s="41" t="s">
        <v>41</v>
      </c>
      <c r="Y10" s="371" t="s">
        <v>42</v>
      </c>
      <c r="Z10" s="194"/>
      <c r="AA10" s="194"/>
      <c r="AB10" s="195"/>
      <c r="AC10" s="246" t="s">
        <v>43</v>
      </c>
      <c r="AD10" s="194"/>
      <c r="AE10" s="194"/>
      <c r="AF10" s="246" t="s">
        <v>44</v>
      </c>
      <c r="AG10" s="194"/>
      <c r="AH10" s="195"/>
      <c r="AI10" s="164" t="s">
        <v>50</v>
      </c>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6"/>
      <c r="BJ10" s="4"/>
      <c r="BK10" s="17">
        <v>0</v>
      </c>
      <c r="BL10" s="4"/>
      <c r="BM10" s="4"/>
      <c r="BN10" s="4"/>
      <c r="BO10" s="4"/>
      <c r="BP10" s="4"/>
      <c r="BQ10" s="4"/>
      <c r="BR10" s="4"/>
      <c r="BS10" s="162"/>
      <c r="BT10" s="163"/>
      <c r="BU10" s="163"/>
      <c r="BV10" s="163"/>
      <c r="BW10" s="163"/>
      <c r="BX10" s="163"/>
      <c r="BY10" s="163"/>
      <c r="BZ10" s="163"/>
      <c r="CA10" s="163"/>
      <c r="CB10" s="163"/>
      <c r="CC10" s="163"/>
      <c r="CD10" s="163"/>
      <c r="CE10" s="163"/>
      <c r="CF10" s="163"/>
      <c r="CG10" s="163"/>
      <c r="CH10" s="163"/>
      <c r="CI10" s="163"/>
      <c r="CJ10" s="163"/>
    </row>
    <row r="11" spans="1:94" ht="30.75" customHeight="1">
      <c r="A11" s="1"/>
      <c r="B11" s="256"/>
      <c r="C11" s="165"/>
      <c r="D11" s="165"/>
      <c r="E11" s="165"/>
      <c r="F11" s="165"/>
      <c r="G11" s="165"/>
      <c r="H11" s="165"/>
      <c r="I11" s="254"/>
      <c r="J11" s="6">
        <f>IF(ISBLANK(B11),0,1)</f>
        <v>0</v>
      </c>
      <c r="K11" s="44">
        <v>1</v>
      </c>
      <c r="L11" s="192">
        <v>43556</v>
      </c>
      <c r="M11" s="165"/>
      <c r="N11" s="165"/>
      <c r="O11" s="165"/>
      <c r="P11" s="168"/>
      <c r="Q11" s="174"/>
      <c r="R11" s="165"/>
      <c r="S11" s="168"/>
      <c r="T11" s="191"/>
      <c r="U11" s="165"/>
      <c r="V11" s="165"/>
      <c r="W11" s="168"/>
      <c r="X11" s="45" t="str">
        <f t="shared" ref="X11:X41" si="0">IF(T11="","",IF(T11-Q11&gt;=$BQ$6,IF(T11-Q11&gt;=$BQ$7,$BK$8,$BK$9),$BK$10))</f>
        <v/>
      </c>
      <c r="Y11" s="169" t="str">
        <f t="shared" ref="Y11:Y41" si="1">IF(T11="","",T11-Q11-X11)</f>
        <v/>
      </c>
      <c r="Z11" s="165"/>
      <c r="AA11" s="165"/>
      <c r="AB11" s="168"/>
      <c r="AC11" s="170">
        <v>0</v>
      </c>
      <c r="AD11" s="165"/>
      <c r="AE11" s="168"/>
      <c r="AF11" s="169" t="str">
        <f t="shared" ref="AF11:AF41" si="2">IF(Y11="","",Y11+AC11)</f>
        <v/>
      </c>
      <c r="AG11" s="165"/>
      <c r="AH11" s="168"/>
      <c r="AI11" s="167"/>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8"/>
      <c r="BJ11" s="4"/>
      <c r="BK11" s="4"/>
      <c r="BL11" s="4">
        <f t="shared" ref="BL11:BL41" si="3">IF(AF11&lt;&gt;"",IF(AI11&lt;&gt;"",1,0),IF(AI11="",1,0))</f>
        <v>1</v>
      </c>
      <c r="BM11" s="4"/>
      <c r="BN11" s="4"/>
      <c r="BO11" s="4"/>
      <c r="BP11" s="4">
        <f t="shared" ref="BP11:BP41" si="4">IF(L11="","",WEEKDAY(L11,1))</f>
        <v>2</v>
      </c>
      <c r="BQ11" s="4"/>
      <c r="BR11" s="4"/>
      <c r="BS11" s="162"/>
      <c r="BT11" s="163"/>
      <c r="BU11" s="163"/>
      <c r="BV11" s="163"/>
      <c r="BW11" s="163"/>
      <c r="BX11" s="163"/>
      <c r="BY11" s="163"/>
      <c r="BZ11" s="163"/>
      <c r="CA11" s="163"/>
      <c r="CB11" s="163"/>
      <c r="CC11" s="163"/>
      <c r="CD11" s="163"/>
      <c r="CE11" s="163"/>
      <c r="CF11" s="163"/>
      <c r="CG11" s="163"/>
      <c r="CH11" s="163"/>
      <c r="CI11" s="163"/>
      <c r="CJ11" s="163"/>
    </row>
    <row r="12" spans="1:94" ht="30.75" customHeight="1">
      <c r="A12" s="1"/>
      <c r="B12" s="257" t="s">
        <v>51</v>
      </c>
      <c r="C12" s="165"/>
      <c r="D12" s="165"/>
      <c r="E12" s="165"/>
      <c r="F12" s="165"/>
      <c r="G12" s="165"/>
      <c r="H12" s="165"/>
      <c r="I12" s="254"/>
      <c r="J12" s="6"/>
      <c r="K12" s="44">
        <v>2</v>
      </c>
      <c r="L12" s="192">
        <v>43557</v>
      </c>
      <c r="M12" s="165"/>
      <c r="N12" s="165"/>
      <c r="O12" s="165"/>
      <c r="P12" s="168"/>
      <c r="Q12" s="174"/>
      <c r="R12" s="165"/>
      <c r="S12" s="168"/>
      <c r="T12" s="191"/>
      <c r="U12" s="165"/>
      <c r="V12" s="165"/>
      <c r="W12" s="168"/>
      <c r="X12" s="45" t="str">
        <f t="shared" si="0"/>
        <v/>
      </c>
      <c r="Y12" s="169" t="str">
        <f t="shared" si="1"/>
        <v/>
      </c>
      <c r="Z12" s="165"/>
      <c r="AA12" s="165"/>
      <c r="AB12" s="168"/>
      <c r="AC12" s="170">
        <v>0</v>
      </c>
      <c r="AD12" s="165"/>
      <c r="AE12" s="168"/>
      <c r="AF12" s="169" t="str">
        <f t="shared" si="2"/>
        <v/>
      </c>
      <c r="AG12" s="165"/>
      <c r="AH12" s="168"/>
      <c r="AI12" s="167"/>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8"/>
      <c r="BJ12" s="4"/>
      <c r="BK12" s="4"/>
      <c r="BL12" s="4">
        <f t="shared" si="3"/>
        <v>1</v>
      </c>
      <c r="BM12" s="4"/>
      <c r="BN12" s="4"/>
      <c r="BO12" s="4"/>
      <c r="BP12" s="4">
        <f t="shared" si="4"/>
        <v>3</v>
      </c>
      <c r="BQ12" s="4"/>
      <c r="BR12" s="4"/>
      <c r="BS12" s="162"/>
      <c r="BT12" s="163"/>
      <c r="BU12" s="163"/>
      <c r="BV12" s="163"/>
      <c r="BW12" s="163"/>
      <c r="BX12" s="163"/>
      <c r="BY12" s="163"/>
      <c r="BZ12" s="163"/>
      <c r="CA12" s="163"/>
      <c r="CB12" s="163"/>
      <c r="CC12" s="163"/>
      <c r="CD12" s="163"/>
      <c r="CE12" s="163"/>
      <c r="CF12" s="163"/>
      <c r="CG12" s="163"/>
      <c r="CH12" s="163"/>
      <c r="CI12" s="163"/>
      <c r="CJ12" s="163"/>
    </row>
    <row r="13" spans="1:94" ht="30.75" customHeight="1">
      <c r="A13" s="1"/>
      <c r="B13" s="255"/>
      <c r="C13" s="165"/>
      <c r="D13" s="165"/>
      <c r="E13" s="165"/>
      <c r="F13" s="165"/>
      <c r="G13" s="165"/>
      <c r="H13" s="165"/>
      <c r="I13" s="254"/>
      <c r="J13" s="6">
        <f>IF(ISBLANK(B13),0,1)</f>
        <v>0</v>
      </c>
      <c r="K13" s="44">
        <v>3</v>
      </c>
      <c r="L13" s="192">
        <v>43558</v>
      </c>
      <c r="M13" s="165"/>
      <c r="N13" s="165"/>
      <c r="O13" s="165"/>
      <c r="P13" s="168"/>
      <c r="Q13" s="193"/>
      <c r="R13" s="194"/>
      <c r="S13" s="195"/>
      <c r="T13" s="191"/>
      <c r="U13" s="165"/>
      <c r="V13" s="165"/>
      <c r="W13" s="168"/>
      <c r="X13" s="45" t="str">
        <f t="shared" si="0"/>
        <v/>
      </c>
      <c r="Y13" s="169" t="str">
        <f t="shared" si="1"/>
        <v/>
      </c>
      <c r="Z13" s="165"/>
      <c r="AA13" s="165"/>
      <c r="AB13" s="168"/>
      <c r="AC13" s="170">
        <v>0</v>
      </c>
      <c r="AD13" s="165"/>
      <c r="AE13" s="168"/>
      <c r="AF13" s="169" t="str">
        <f t="shared" si="2"/>
        <v/>
      </c>
      <c r="AG13" s="165"/>
      <c r="AH13" s="168"/>
      <c r="AI13" s="167"/>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8"/>
      <c r="BJ13" s="4"/>
      <c r="BK13" s="4"/>
      <c r="BL13" s="4">
        <f t="shared" si="3"/>
        <v>1</v>
      </c>
      <c r="BM13" s="4"/>
      <c r="BN13" s="4"/>
      <c r="BO13" s="4"/>
      <c r="BP13" s="4">
        <f t="shared" si="4"/>
        <v>4</v>
      </c>
      <c r="BQ13" s="4"/>
      <c r="BR13" s="4"/>
      <c r="BS13" s="162"/>
      <c r="BT13" s="163"/>
      <c r="BU13" s="163"/>
      <c r="BV13" s="163"/>
      <c r="BW13" s="163"/>
      <c r="BX13" s="163"/>
      <c r="BY13" s="163"/>
      <c r="BZ13" s="163"/>
      <c r="CA13" s="163"/>
      <c r="CB13" s="163"/>
      <c r="CC13" s="163"/>
      <c r="CD13" s="163"/>
      <c r="CE13" s="163"/>
      <c r="CF13" s="163"/>
      <c r="CG13" s="163"/>
      <c r="CH13" s="163"/>
      <c r="CI13" s="163"/>
      <c r="CJ13" s="163"/>
    </row>
    <row r="14" spans="1:94" ht="30.75" customHeight="1">
      <c r="A14" s="50"/>
      <c r="B14" s="357" t="s">
        <v>52</v>
      </c>
      <c r="C14" s="165"/>
      <c r="D14" s="165"/>
      <c r="E14" s="165"/>
      <c r="F14" s="165"/>
      <c r="G14" s="165"/>
      <c r="H14" s="165"/>
      <c r="I14" s="254"/>
      <c r="J14" s="6"/>
      <c r="K14" s="44">
        <v>4</v>
      </c>
      <c r="L14" s="192">
        <v>43559</v>
      </c>
      <c r="M14" s="165"/>
      <c r="N14" s="165"/>
      <c r="O14" s="165"/>
      <c r="P14" s="168"/>
      <c r="Q14" s="193"/>
      <c r="R14" s="194"/>
      <c r="S14" s="195"/>
      <c r="T14" s="191"/>
      <c r="U14" s="165"/>
      <c r="V14" s="165"/>
      <c r="W14" s="168"/>
      <c r="X14" s="45" t="str">
        <f t="shared" si="0"/>
        <v/>
      </c>
      <c r="Y14" s="169" t="str">
        <f t="shared" si="1"/>
        <v/>
      </c>
      <c r="Z14" s="165"/>
      <c r="AA14" s="165"/>
      <c r="AB14" s="168"/>
      <c r="AC14" s="170">
        <v>0</v>
      </c>
      <c r="AD14" s="165"/>
      <c r="AE14" s="168"/>
      <c r="AF14" s="169" t="str">
        <f t="shared" si="2"/>
        <v/>
      </c>
      <c r="AG14" s="165"/>
      <c r="AH14" s="168"/>
      <c r="AI14" s="167"/>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8"/>
      <c r="BJ14" s="4"/>
      <c r="BK14" s="4"/>
      <c r="BL14" s="4">
        <f t="shared" si="3"/>
        <v>1</v>
      </c>
      <c r="BM14" s="4"/>
      <c r="BN14" s="4"/>
      <c r="BO14" s="4"/>
      <c r="BP14" s="4">
        <f t="shared" si="4"/>
        <v>5</v>
      </c>
      <c r="BQ14" s="4"/>
      <c r="BR14" s="4"/>
      <c r="BS14" s="162"/>
      <c r="BT14" s="163"/>
      <c r="BU14" s="163"/>
      <c r="BV14" s="163"/>
      <c r="BW14" s="163"/>
      <c r="BX14" s="163"/>
      <c r="BY14" s="163"/>
      <c r="BZ14" s="163"/>
      <c r="CA14" s="163"/>
      <c r="CB14" s="163"/>
      <c r="CC14" s="163"/>
      <c r="CD14" s="163"/>
      <c r="CE14" s="163"/>
      <c r="CF14" s="163"/>
      <c r="CG14" s="163"/>
      <c r="CH14" s="163"/>
      <c r="CI14" s="163"/>
      <c r="CJ14" s="163"/>
    </row>
    <row r="15" spans="1:94" ht="30.75" customHeight="1">
      <c r="A15" s="51"/>
      <c r="B15" s="257" t="s">
        <v>53</v>
      </c>
      <c r="C15" s="165"/>
      <c r="D15" s="165"/>
      <c r="E15" s="165"/>
      <c r="F15" s="165"/>
      <c r="G15" s="165"/>
      <c r="H15" s="165"/>
      <c r="I15" s="254"/>
      <c r="J15" s="6"/>
      <c r="K15" s="44">
        <v>5</v>
      </c>
      <c r="L15" s="192">
        <v>43560</v>
      </c>
      <c r="M15" s="165"/>
      <c r="N15" s="165"/>
      <c r="O15" s="165"/>
      <c r="P15" s="168"/>
      <c r="Q15" s="174"/>
      <c r="R15" s="165"/>
      <c r="S15" s="168"/>
      <c r="T15" s="191"/>
      <c r="U15" s="165"/>
      <c r="V15" s="165"/>
      <c r="W15" s="168"/>
      <c r="X15" s="45" t="str">
        <f t="shared" si="0"/>
        <v/>
      </c>
      <c r="Y15" s="169" t="str">
        <f t="shared" si="1"/>
        <v/>
      </c>
      <c r="Z15" s="165"/>
      <c r="AA15" s="165"/>
      <c r="AB15" s="168"/>
      <c r="AC15" s="170">
        <v>0</v>
      </c>
      <c r="AD15" s="165"/>
      <c r="AE15" s="168"/>
      <c r="AF15" s="169" t="str">
        <f t="shared" si="2"/>
        <v/>
      </c>
      <c r="AG15" s="165"/>
      <c r="AH15" s="168"/>
      <c r="AI15" s="167"/>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8"/>
      <c r="BJ15" s="52"/>
      <c r="BK15" s="52"/>
      <c r="BL15" s="4">
        <f t="shared" si="3"/>
        <v>1</v>
      </c>
      <c r="BM15" s="52"/>
      <c r="BN15" s="52"/>
      <c r="BO15" s="52"/>
      <c r="BP15" s="4">
        <f t="shared" si="4"/>
        <v>6</v>
      </c>
      <c r="BQ15" s="52"/>
      <c r="BR15" s="52"/>
      <c r="BS15" s="162"/>
      <c r="BT15" s="163"/>
      <c r="BU15" s="163"/>
      <c r="BV15" s="163"/>
      <c r="BW15" s="163"/>
      <c r="BX15" s="163"/>
      <c r="BY15" s="163"/>
      <c r="BZ15" s="163"/>
      <c r="CA15" s="163"/>
      <c r="CB15" s="163"/>
      <c r="CC15" s="163"/>
      <c r="CD15" s="163"/>
      <c r="CE15" s="163"/>
      <c r="CF15" s="163"/>
      <c r="CG15" s="163"/>
      <c r="CH15" s="163"/>
      <c r="CI15" s="163"/>
      <c r="CJ15" s="163"/>
    </row>
    <row r="16" spans="1:94" ht="30.75" customHeight="1">
      <c r="A16" s="1"/>
      <c r="B16" s="259"/>
      <c r="C16" s="165"/>
      <c r="D16" s="165"/>
      <c r="E16" s="165"/>
      <c r="F16" s="165"/>
      <c r="G16" s="165"/>
      <c r="H16" s="165"/>
      <c r="I16" s="254"/>
      <c r="J16" s="6">
        <f>IF(ISBLANK(B16),0,1)</f>
        <v>0</v>
      </c>
      <c r="K16" s="44">
        <v>6</v>
      </c>
      <c r="L16" s="192">
        <v>43561</v>
      </c>
      <c r="M16" s="165"/>
      <c r="N16" s="165"/>
      <c r="O16" s="165"/>
      <c r="P16" s="168"/>
      <c r="Q16" s="174"/>
      <c r="R16" s="165"/>
      <c r="S16" s="168"/>
      <c r="T16" s="191"/>
      <c r="U16" s="165"/>
      <c r="V16" s="165"/>
      <c r="W16" s="168"/>
      <c r="X16" s="45" t="str">
        <f t="shared" si="0"/>
        <v/>
      </c>
      <c r="Y16" s="169" t="str">
        <f t="shared" si="1"/>
        <v/>
      </c>
      <c r="Z16" s="165"/>
      <c r="AA16" s="165"/>
      <c r="AB16" s="168"/>
      <c r="AC16" s="170">
        <v>0</v>
      </c>
      <c r="AD16" s="165"/>
      <c r="AE16" s="168"/>
      <c r="AF16" s="169" t="str">
        <f t="shared" si="2"/>
        <v/>
      </c>
      <c r="AG16" s="165"/>
      <c r="AH16" s="168"/>
      <c r="AI16" s="167"/>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8"/>
      <c r="BJ16" s="4"/>
      <c r="BK16" s="4"/>
      <c r="BL16" s="4">
        <f t="shared" si="3"/>
        <v>1</v>
      </c>
      <c r="BM16" s="4"/>
      <c r="BN16" s="4"/>
      <c r="BO16" s="4"/>
      <c r="BP16" s="4">
        <f t="shared" si="4"/>
        <v>7</v>
      </c>
      <c r="BQ16" s="4"/>
      <c r="BR16" s="4"/>
      <c r="BS16" s="162"/>
      <c r="BT16" s="163"/>
      <c r="BU16" s="163"/>
      <c r="BV16" s="163"/>
      <c r="BW16" s="163"/>
      <c r="BX16" s="163"/>
      <c r="BY16" s="163"/>
      <c r="BZ16" s="163"/>
      <c r="CA16" s="163"/>
      <c r="CB16" s="163"/>
      <c r="CC16" s="163"/>
      <c r="CD16" s="163"/>
      <c r="CE16" s="163"/>
      <c r="CF16" s="163"/>
      <c r="CG16" s="163"/>
      <c r="CH16" s="163"/>
      <c r="CI16" s="163"/>
      <c r="CJ16" s="163"/>
    </row>
    <row r="17" spans="1:88" ht="30.75" customHeight="1">
      <c r="A17" s="1"/>
      <c r="B17" s="257" t="s">
        <v>54</v>
      </c>
      <c r="C17" s="165"/>
      <c r="D17" s="165"/>
      <c r="E17" s="165"/>
      <c r="F17" s="165"/>
      <c r="G17" s="165"/>
      <c r="H17" s="165"/>
      <c r="I17" s="254"/>
      <c r="J17" s="6"/>
      <c r="K17" s="44">
        <v>7</v>
      </c>
      <c r="L17" s="192">
        <v>43562</v>
      </c>
      <c r="M17" s="165"/>
      <c r="N17" s="165"/>
      <c r="O17" s="165"/>
      <c r="P17" s="168"/>
      <c r="Q17" s="174"/>
      <c r="R17" s="165"/>
      <c r="S17" s="168"/>
      <c r="T17" s="191"/>
      <c r="U17" s="165"/>
      <c r="V17" s="165"/>
      <c r="W17" s="168"/>
      <c r="X17" s="45" t="str">
        <f t="shared" si="0"/>
        <v/>
      </c>
      <c r="Y17" s="169" t="str">
        <f t="shared" si="1"/>
        <v/>
      </c>
      <c r="Z17" s="165"/>
      <c r="AA17" s="165"/>
      <c r="AB17" s="168"/>
      <c r="AC17" s="170">
        <v>0</v>
      </c>
      <c r="AD17" s="165"/>
      <c r="AE17" s="168"/>
      <c r="AF17" s="169" t="str">
        <f t="shared" si="2"/>
        <v/>
      </c>
      <c r="AG17" s="165"/>
      <c r="AH17" s="168"/>
      <c r="AI17" s="167"/>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8"/>
      <c r="BJ17" s="4"/>
      <c r="BK17" s="4"/>
      <c r="BL17" s="4">
        <f t="shared" si="3"/>
        <v>1</v>
      </c>
      <c r="BM17" s="4"/>
      <c r="BN17" s="4"/>
      <c r="BO17" s="4"/>
      <c r="BP17" s="4">
        <f t="shared" si="4"/>
        <v>1</v>
      </c>
      <c r="BQ17" s="4"/>
      <c r="BR17" s="4"/>
      <c r="BS17" s="162"/>
      <c r="BT17" s="163"/>
      <c r="BU17" s="163"/>
      <c r="BV17" s="163"/>
      <c r="BW17" s="163"/>
      <c r="BX17" s="163"/>
      <c r="BY17" s="163"/>
      <c r="BZ17" s="163"/>
      <c r="CA17" s="163"/>
      <c r="CB17" s="163"/>
      <c r="CC17" s="163"/>
      <c r="CD17" s="163"/>
      <c r="CE17" s="163"/>
      <c r="CF17" s="163"/>
      <c r="CG17" s="163"/>
      <c r="CH17" s="163"/>
      <c r="CI17" s="163"/>
      <c r="CJ17" s="163"/>
    </row>
    <row r="18" spans="1:88" ht="30.75" customHeight="1">
      <c r="A18" s="1"/>
      <c r="B18" s="255"/>
      <c r="C18" s="165"/>
      <c r="D18" s="165"/>
      <c r="E18" s="165"/>
      <c r="F18" s="165"/>
      <c r="G18" s="165"/>
      <c r="H18" s="165"/>
      <c r="I18" s="254"/>
      <c r="J18" s="6">
        <f>IF(ISBLANK(B18),0,1)</f>
        <v>0</v>
      </c>
      <c r="K18" s="44">
        <v>8</v>
      </c>
      <c r="L18" s="192">
        <v>43563</v>
      </c>
      <c r="M18" s="165"/>
      <c r="N18" s="165"/>
      <c r="O18" s="165"/>
      <c r="P18" s="168"/>
      <c r="Q18" s="174"/>
      <c r="R18" s="165"/>
      <c r="S18" s="168"/>
      <c r="T18" s="191"/>
      <c r="U18" s="165"/>
      <c r="V18" s="165"/>
      <c r="W18" s="168"/>
      <c r="X18" s="45" t="str">
        <f t="shared" si="0"/>
        <v/>
      </c>
      <c r="Y18" s="169" t="str">
        <f t="shared" si="1"/>
        <v/>
      </c>
      <c r="Z18" s="165"/>
      <c r="AA18" s="165"/>
      <c r="AB18" s="168"/>
      <c r="AC18" s="170">
        <v>0</v>
      </c>
      <c r="AD18" s="165"/>
      <c r="AE18" s="168"/>
      <c r="AF18" s="169" t="str">
        <f t="shared" si="2"/>
        <v/>
      </c>
      <c r="AG18" s="165"/>
      <c r="AH18" s="168"/>
      <c r="AI18" s="167"/>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8"/>
      <c r="BJ18" s="4"/>
      <c r="BK18" s="4"/>
      <c r="BL18" s="4">
        <f t="shared" si="3"/>
        <v>1</v>
      </c>
      <c r="BM18" s="4"/>
      <c r="BN18" s="4"/>
      <c r="BO18" s="4"/>
      <c r="BP18" s="4">
        <f t="shared" si="4"/>
        <v>2</v>
      </c>
      <c r="BQ18" s="4"/>
      <c r="BR18" s="4"/>
      <c r="BS18" s="162"/>
      <c r="BT18" s="163"/>
      <c r="BU18" s="163"/>
      <c r="BV18" s="163"/>
      <c r="BW18" s="163"/>
      <c r="BX18" s="163"/>
      <c r="BY18" s="163"/>
      <c r="BZ18" s="163"/>
      <c r="CA18" s="163"/>
      <c r="CB18" s="163"/>
      <c r="CC18" s="163"/>
      <c r="CD18" s="163"/>
      <c r="CE18" s="163"/>
      <c r="CF18" s="163"/>
      <c r="CG18" s="163"/>
      <c r="CH18" s="163"/>
      <c r="CI18" s="163"/>
      <c r="CJ18" s="163"/>
    </row>
    <row r="19" spans="1:88" ht="30.75" customHeight="1">
      <c r="A19" s="1"/>
      <c r="B19" s="244"/>
      <c r="C19" s="212"/>
      <c r="D19" s="212"/>
      <c r="E19" s="212"/>
      <c r="F19" s="212"/>
      <c r="G19" s="212"/>
      <c r="H19" s="212"/>
      <c r="I19" s="245"/>
      <c r="J19" s="6"/>
      <c r="K19" s="44">
        <v>9</v>
      </c>
      <c r="L19" s="192">
        <v>43564</v>
      </c>
      <c r="M19" s="165"/>
      <c r="N19" s="165"/>
      <c r="O19" s="165"/>
      <c r="P19" s="168"/>
      <c r="Q19" s="174"/>
      <c r="R19" s="165"/>
      <c r="S19" s="168"/>
      <c r="T19" s="191"/>
      <c r="U19" s="165"/>
      <c r="V19" s="165"/>
      <c r="W19" s="168"/>
      <c r="X19" s="45" t="str">
        <f t="shared" si="0"/>
        <v/>
      </c>
      <c r="Y19" s="169" t="str">
        <f t="shared" si="1"/>
        <v/>
      </c>
      <c r="Z19" s="165"/>
      <c r="AA19" s="165"/>
      <c r="AB19" s="168"/>
      <c r="AC19" s="170">
        <v>0</v>
      </c>
      <c r="AD19" s="165"/>
      <c r="AE19" s="168"/>
      <c r="AF19" s="169" t="str">
        <f t="shared" si="2"/>
        <v/>
      </c>
      <c r="AG19" s="165"/>
      <c r="AH19" s="168"/>
      <c r="AI19" s="167"/>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8"/>
      <c r="BJ19" s="4"/>
      <c r="BK19" s="4"/>
      <c r="BL19" s="4">
        <f t="shared" si="3"/>
        <v>1</v>
      </c>
      <c r="BM19" s="4"/>
      <c r="BN19" s="4"/>
      <c r="BO19" s="4"/>
      <c r="BP19" s="4">
        <f t="shared" si="4"/>
        <v>3</v>
      </c>
      <c r="BQ19" s="4"/>
      <c r="BR19" s="4"/>
      <c r="BS19" s="162"/>
      <c r="BT19" s="163"/>
      <c r="BU19" s="163"/>
      <c r="BV19" s="163"/>
      <c r="BW19" s="163"/>
      <c r="BX19" s="163"/>
      <c r="BY19" s="163"/>
      <c r="BZ19" s="163"/>
      <c r="CA19" s="163"/>
      <c r="CB19" s="163"/>
      <c r="CC19" s="163"/>
      <c r="CD19" s="163"/>
      <c r="CE19" s="163"/>
      <c r="CF19" s="163"/>
      <c r="CG19" s="163"/>
      <c r="CH19" s="163"/>
      <c r="CI19" s="163"/>
      <c r="CJ19" s="163"/>
    </row>
    <row r="20" spans="1:88" ht="30.75" customHeight="1">
      <c r="A20" s="1"/>
      <c r="B20" s="244"/>
      <c r="C20" s="212"/>
      <c r="D20" s="212"/>
      <c r="E20" s="212"/>
      <c r="F20" s="212"/>
      <c r="G20" s="212"/>
      <c r="H20" s="212"/>
      <c r="I20" s="245"/>
      <c r="J20" s="6"/>
      <c r="K20" s="44">
        <v>10</v>
      </c>
      <c r="L20" s="192">
        <v>43565</v>
      </c>
      <c r="M20" s="165"/>
      <c r="N20" s="165"/>
      <c r="O20" s="165"/>
      <c r="P20" s="168"/>
      <c r="Q20" s="193"/>
      <c r="R20" s="194"/>
      <c r="S20" s="195"/>
      <c r="T20" s="191"/>
      <c r="U20" s="165"/>
      <c r="V20" s="165"/>
      <c r="W20" s="168"/>
      <c r="X20" s="45" t="str">
        <f t="shared" si="0"/>
        <v/>
      </c>
      <c r="Y20" s="169" t="str">
        <f t="shared" si="1"/>
        <v/>
      </c>
      <c r="Z20" s="165"/>
      <c r="AA20" s="165"/>
      <c r="AB20" s="168"/>
      <c r="AC20" s="170">
        <v>0</v>
      </c>
      <c r="AD20" s="165"/>
      <c r="AE20" s="168"/>
      <c r="AF20" s="169" t="str">
        <f t="shared" si="2"/>
        <v/>
      </c>
      <c r="AG20" s="165"/>
      <c r="AH20" s="168"/>
      <c r="AI20" s="167"/>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8"/>
      <c r="BJ20" s="4"/>
      <c r="BK20" s="4"/>
      <c r="BL20" s="4">
        <f t="shared" si="3"/>
        <v>1</v>
      </c>
      <c r="BM20" s="4"/>
      <c r="BN20" s="4"/>
      <c r="BO20" s="4"/>
      <c r="BP20" s="4">
        <f t="shared" si="4"/>
        <v>4</v>
      </c>
      <c r="BQ20" s="4"/>
      <c r="BR20" s="4"/>
      <c r="BS20" s="162"/>
      <c r="BT20" s="163"/>
      <c r="BU20" s="163"/>
      <c r="BV20" s="163"/>
      <c r="BW20" s="163"/>
      <c r="BX20" s="163"/>
      <c r="BY20" s="163"/>
      <c r="BZ20" s="163"/>
      <c r="CA20" s="163"/>
      <c r="CB20" s="163"/>
      <c r="CC20" s="163"/>
      <c r="CD20" s="163"/>
      <c r="CE20" s="163"/>
      <c r="CF20" s="163"/>
      <c r="CG20" s="163"/>
      <c r="CH20" s="163"/>
      <c r="CI20" s="163"/>
      <c r="CJ20" s="163"/>
    </row>
    <row r="21" spans="1:88" ht="30.75" customHeight="1">
      <c r="A21" s="1"/>
      <c r="B21" s="244"/>
      <c r="C21" s="212"/>
      <c r="D21" s="212"/>
      <c r="E21" s="212"/>
      <c r="F21" s="212"/>
      <c r="G21" s="212"/>
      <c r="H21" s="212"/>
      <c r="I21" s="245"/>
      <c r="J21" s="6"/>
      <c r="K21" s="44">
        <v>11</v>
      </c>
      <c r="L21" s="192">
        <v>43566</v>
      </c>
      <c r="M21" s="165"/>
      <c r="N21" s="165"/>
      <c r="O21" s="165"/>
      <c r="P21" s="168"/>
      <c r="Q21" s="174"/>
      <c r="R21" s="165"/>
      <c r="S21" s="168"/>
      <c r="T21" s="191"/>
      <c r="U21" s="165"/>
      <c r="V21" s="165"/>
      <c r="W21" s="168"/>
      <c r="X21" s="45" t="str">
        <f t="shared" si="0"/>
        <v/>
      </c>
      <c r="Y21" s="169" t="str">
        <f t="shared" si="1"/>
        <v/>
      </c>
      <c r="Z21" s="165"/>
      <c r="AA21" s="165"/>
      <c r="AB21" s="168"/>
      <c r="AC21" s="170">
        <v>0</v>
      </c>
      <c r="AD21" s="165"/>
      <c r="AE21" s="168"/>
      <c r="AF21" s="169" t="str">
        <f t="shared" si="2"/>
        <v/>
      </c>
      <c r="AG21" s="165"/>
      <c r="AH21" s="168"/>
      <c r="AI21" s="167"/>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8"/>
      <c r="BJ21" s="4"/>
      <c r="BK21" s="4"/>
      <c r="BL21" s="4">
        <f t="shared" si="3"/>
        <v>1</v>
      </c>
      <c r="BM21" s="4"/>
      <c r="BN21" s="4"/>
      <c r="BO21" s="4"/>
      <c r="BP21" s="4">
        <f t="shared" si="4"/>
        <v>5</v>
      </c>
      <c r="BQ21" s="4"/>
      <c r="BR21" s="4"/>
      <c r="BS21" s="162"/>
      <c r="BT21" s="163"/>
      <c r="BU21" s="163"/>
      <c r="BV21" s="163"/>
      <c r="BW21" s="163"/>
      <c r="BX21" s="163"/>
      <c r="BY21" s="163"/>
      <c r="BZ21" s="163"/>
      <c r="CA21" s="163"/>
      <c r="CB21" s="163"/>
      <c r="CC21" s="163"/>
      <c r="CD21" s="163"/>
      <c r="CE21" s="163"/>
      <c r="CF21" s="163"/>
      <c r="CG21" s="163"/>
      <c r="CH21" s="163"/>
      <c r="CI21" s="163"/>
      <c r="CJ21" s="163"/>
    </row>
    <row r="22" spans="1:88" ht="30.75" customHeight="1">
      <c r="A22" s="1"/>
      <c r="B22" s="244"/>
      <c r="C22" s="212"/>
      <c r="D22" s="212"/>
      <c r="E22" s="212"/>
      <c r="F22" s="212"/>
      <c r="G22" s="212"/>
      <c r="H22" s="212"/>
      <c r="I22" s="245"/>
      <c r="J22" s="6"/>
      <c r="K22" s="44">
        <v>12</v>
      </c>
      <c r="L22" s="192">
        <v>43567</v>
      </c>
      <c r="M22" s="165"/>
      <c r="N22" s="165"/>
      <c r="O22" s="165"/>
      <c r="P22" s="168"/>
      <c r="Q22" s="174"/>
      <c r="R22" s="165"/>
      <c r="S22" s="168"/>
      <c r="T22" s="191"/>
      <c r="U22" s="165"/>
      <c r="V22" s="165"/>
      <c r="W22" s="168"/>
      <c r="X22" s="45" t="str">
        <f t="shared" si="0"/>
        <v/>
      </c>
      <c r="Y22" s="169" t="str">
        <f t="shared" si="1"/>
        <v/>
      </c>
      <c r="Z22" s="165"/>
      <c r="AA22" s="165"/>
      <c r="AB22" s="168"/>
      <c r="AC22" s="170">
        <v>0</v>
      </c>
      <c r="AD22" s="165"/>
      <c r="AE22" s="168"/>
      <c r="AF22" s="169" t="str">
        <f t="shared" si="2"/>
        <v/>
      </c>
      <c r="AG22" s="165"/>
      <c r="AH22" s="168"/>
      <c r="AI22" s="167"/>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8"/>
      <c r="BJ22" s="4"/>
      <c r="BK22" s="4"/>
      <c r="BL22" s="4">
        <f t="shared" si="3"/>
        <v>1</v>
      </c>
      <c r="BM22" s="4"/>
      <c r="BN22" s="4"/>
      <c r="BO22" s="4"/>
      <c r="BP22" s="4">
        <f t="shared" si="4"/>
        <v>6</v>
      </c>
      <c r="BQ22" s="4"/>
      <c r="BR22" s="4"/>
      <c r="BS22" s="162"/>
      <c r="BT22" s="163"/>
      <c r="BU22" s="163"/>
      <c r="BV22" s="163"/>
      <c r="BW22" s="163"/>
      <c r="BX22" s="163"/>
      <c r="BY22" s="163"/>
      <c r="BZ22" s="163"/>
      <c r="CA22" s="163"/>
      <c r="CB22" s="163"/>
      <c r="CC22" s="163"/>
      <c r="CD22" s="163"/>
      <c r="CE22" s="163"/>
      <c r="CF22" s="163"/>
      <c r="CG22" s="163"/>
      <c r="CH22" s="163"/>
      <c r="CI22" s="163"/>
      <c r="CJ22" s="163"/>
    </row>
    <row r="23" spans="1:88" ht="30.75" customHeight="1">
      <c r="A23" s="1"/>
      <c r="B23" s="253" t="s">
        <v>55</v>
      </c>
      <c r="C23" s="165"/>
      <c r="D23" s="165"/>
      <c r="E23" s="165"/>
      <c r="F23" s="165"/>
      <c r="G23" s="165"/>
      <c r="H23" s="165"/>
      <c r="I23" s="254"/>
      <c r="J23" s="6"/>
      <c r="K23" s="44">
        <v>13</v>
      </c>
      <c r="L23" s="192">
        <v>43568</v>
      </c>
      <c r="M23" s="165"/>
      <c r="N23" s="165"/>
      <c r="O23" s="165"/>
      <c r="P23" s="168"/>
      <c r="Q23" s="174"/>
      <c r="R23" s="165"/>
      <c r="S23" s="168"/>
      <c r="T23" s="191"/>
      <c r="U23" s="165"/>
      <c r="V23" s="165"/>
      <c r="W23" s="168"/>
      <c r="X23" s="45" t="str">
        <f t="shared" si="0"/>
        <v/>
      </c>
      <c r="Y23" s="169" t="str">
        <f t="shared" si="1"/>
        <v/>
      </c>
      <c r="Z23" s="165"/>
      <c r="AA23" s="165"/>
      <c r="AB23" s="168"/>
      <c r="AC23" s="170">
        <v>0</v>
      </c>
      <c r="AD23" s="165"/>
      <c r="AE23" s="168"/>
      <c r="AF23" s="169" t="str">
        <f t="shared" si="2"/>
        <v/>
      </c>
      <c r="AG23" s="165"/>
      <c r="AH23" s="168"/>
      <c r="AI23" s="167"/>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8"/>
      <c r="BJ23" s="4"/>
      <c r="BK23" s="4"/>
      <c r="BL23" s="4">
        <f t="shared" si="3"/>
        <v>1</v>
      </c>
      <c r="BM23" s="4"/>
      <c r="BN23" s="4"/>
      <c r="BO23" s="4"/>
      <c r="BP23" s="4">
        <f t="shared" si="4"/>
        <v>7</v>
      </c>
      <c r="BQ23" s="4"/>
      <c r="BR23" s="4"/>
      <c r="BS23" s="162"/>
      <c r="BT23" s="163"/>
      <c r="BU23" s="163"/>
      <c r="BV23" s="163"/>
      <c r="BW23" s="163"/>
      <c r="BX23" s="163"/>
      <c r="BY23" s="163"/>
      <c r="BZ23" s="163"/>
      <c r="CA23" s="163"/>
      <c r="CB23" s="163"/>
      <c r="CC23" s="163"/>
      <c r="CD23" s="163"/>
      <c r="CE23" s="163"/>
      <c r="CF23" s="163"/>
      <c r="CG23" s="163"/>
      <c r="CH23" s="163"/>
      <c r="CI23" s="163"/>
      <c r="CJ23" s="163"/>
    </row>
    <row r="24" spans="1:88" ht="30.75" customHeight="1">
      <c r="A24" s="1"/>
      <c r="B24" s="53" t="s">
        <v>56</v>
      </c>
      <c r="C24" s="248"/>
      <c r="D24" s="249"/>
      <c r="E24" s="250"/>
      <c r="F24" s="54" t="s">
        <v>57</v>
      </c>
      <c r="G24" s="251"/>
      <c r="H24" s="249"/>
      <c r="I24" s="252"/>
      <c r="J24" s="6">
        <f>IF(ISBLANK(C24),0,1)</f>
        <v>0</v>
      </c>
      <c r="K24" s="44">
        <v>14</v>
      </c>
      <c r="L24" s="192">
        <v>43569</v>
      </c>
      <c r="M24" s="165"/>
      <c r="N24" s="165"/>
      <c r="O24" s="165"/>
      <c r="P24" s="168"/>
      <c r="Q24" s="174"/>
      <c r="R24" s="165"/>
      <c r="S24" s="168"/>
      <c r="T24" s="191"/>
      <c r="U24" s="165"/>
      <c r="V24" s="165"/>
      <c r="W24" s="168"/>
      <c r="X24" s="45" t="str">
        <f t="shared" si="0"/>
        <v/>
      </c>
      <c r="Y24" s="169" t="str">
        <f t="shared" si="1"/>
        <v/>
      </c>
      <c r="Z24" s="165"/>
      <c r="AA24" s="165"/>
      <c r="AB24" s="168"/>
      <c r="AC24" s="170">
        <v>0</v>
      </c>
      <c r="AD24" s="165"/>
      <c r="AE24" s="168"/>
      <c r="AF24" s="169" t="str">
        <f t="shared" si="2"/>
        <v/>
      </c>
      <c r="AG24" s="165"/>
      <c r="AH24" s="168"/>
      <c r="AI24" s="167"/>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8"/>
      <c r="BJ24" s="4"/>
      <c r="BK24" s="4"/>
      <c r="BL24" s="4">
        <f t="shared" si="3"/>
        <v>1</v>
      </c>
      <c r="BM24" s="4"/>
      <c r="BN24" s="4"/>
      <c r="BO24" s="4"/>
      <c r="BP24" s="4">
        <f t="shared" si="4"/>
        <v>1</v>
      </c>
      <c r="BQ24" s="4"/>
      <c r="BR24" s="4"/>
      <c r="BS24" s="162"/>
      <c r="BT24" s="163"/>
      <c r="BU24" s="163"/>
      <c r="BV24" s="163"/>
      <c r="BW24" s="163"/>
      <c r="BX24" s="163"/>
      <c r="BY24" s="163"/>
      <c r="BZ24" s="163"/>
      <c r="CA24" s="163"/>
      <c r="CB24" s="163"/>
      <c r="CC24" s="163"/>
      <c r="CD24" s="163"/>
      <c r="CE24" s="163"/>
      <c r="CF24" s="163"/>
      <c r="CG24" s="163"/>
      <c r="CH24" s="163"/>
      <c r="CI24" s="163"/>
      <c r="CJ24" s="163"/>
    </row>
    <row r="25" spans="1:88" ht="30.75" customHeight="1">
      <c r="A25" s="1"/>
      <c r="B25" s="244" t="s">
        <v>58</v>
      </c>
      <c r="C25" s="212"/>
      <c r="D25" s="212"/>
      <c r="E25" s="212"/>
      <c r="F25" s="212"/>
      <c r="G25" s="212"/>
      <c r="H25" s="212"/>
      <c r="I25" s="245"/>
      <c r="J25" s="6">
        <f>IF(ISBLANK(G24),0,1)</f>
        <v>0</v>
      </c>
      <c r="K25" s="44">
        <v>15</v>
      </c>
      <c r="L25" s="192">
        <v>43570</v>
      </c>
      <c r="M25" s="165"/>
      <c r="N25" s="165"/>
      <c r="O25" s="165"/>
      <c r="P25" s="168"/>
      <c r="Q25" s="174"/>
      <c r="R25" s="165"/>
      <c r="S25" s="168"/>
      <c r="T25" s="191"/>
      <c r="U25" s="165"/>
      <c r="V25" s="165"/>
      <c r="W25" s="168"/>
      <c r="X25" s="45" t="str">
        <f t="shared" si="0"/>
        <v/>
      </c>
      <c r="Y25" s="169" t="str">
        <f t="shared" si="1"/>
        <v/>
      </c>
      <c r="Z25" s="165"/>
      <c r="AA25" s="165"/>
      <c r="AB25" s="168"/>
      <c r="AC25" s="170">
        <v>0</v>
      </c>
      <c r="AD25" s="165"/>
      <c r="AE25" s="168"/>
      <c r="AF25" s="169" t="str">
        <f t="shared" si="2"/>
        <v/>
      </c>
      <c r="AG25" s="165"/>
      <c r="AH25" s="168"/>
      <c r="AI25" s="167"/>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8"/>
      <c r="BJ25" s="4"/>
      <c r="BK25" s="4"/>
      <c r="BL25" s="4">
        <f t="shared" si="3"/>
        <v>1</v>
      </c>
      <c r="BM25" s="4"/>
      <c r="BN25" s="4"/>
      <c r="BO25" s="4"/>
      <c r="BP25" s="4">
        <f t="shared" si="4"/>
        <v>2</v>
      </c>
      <c r="BQ25" s="4"/>
      <c r="BR25" s="4"/>
      <c r="BS25" s="162"/>
      <c r="BT25" s="163"/>
      <c r="BU25" s="163"/>
      <c r="BV25" s="163"/>
      <c r="BW25" s="163"/>
      <c r="BX25" s="163"/>
      <c r="BY25" s="163"/>
      <c r="BZ25" s="163"/>
      <c r="CA25" s="163"/>
      <c r="CB25" s="163"/>
      <c r="CC25" s="163"/>
      <c r="CD25" s="163"/>
      <c r="CE25" s="163"/>
      <c r="CF25" s="163"/>
      <c r="CG25" s="163"/>
      <c r="CH25" s="163"/>
      <c r="CI25" s="163"/>
      <c r="CJ25" s="163"/>
    </row>
    <row r="26" spans="1:88" ht="30.75" customHeight="1">
      <c r="A26" s="1"/>
      <c r="B26" s="55"/>
      <c r="C26" s="56"/>
      <c r="D26" s="241"/>
      <c r="E26" s="242"/>
      <c r="F26" s="242"/>
      <c r="G26" s="242"/>
      <c r="H26" s="243"/>
      <c r="I26" s="57"/>
      <c r="J26" s="6">
        <f>IF(ISBLANK(D26),0,1)</f>
        <v>0</v>
      </c>
      <c r="K26" s="44">
        <v>16</v>
      </c>
      <c r="L26" s="192">
        <v>43571</v>
      </c>
      <c r="M26" s="165"/>
      <c r="N26" s="165"/>
      <c r="O26" s="165"/>
      <c r="P26" s="168"/>
      <c r="Q26" s="174"/>
      <c r="R26" s="165"/>
      <c r="S26" s="168"/>
      <c r="T26" s="191"/>
      <c r="U26" s="165"/>
      <c r="V26" s="165"/>
      <c r="W26" s="168"/>
      <c r="X26" s="45" t="str">
        <f t="shared" si="0"/>
        <v/>
      </c>
      <c r="Y26" s="169" t="str">
        <f t="shared" si="1"/>
        <v/>
      </c>
      <c r="Z26" s="165"/>
      <c r="AA26" s="165"/>
      <c r="AB26" s="168"/>
      <c r="AC26" s="170">
        <v>0</v>
      </c>
      <c r="AD26" s="165"/>
      <c r="AE26" s="168"/>
      <c r="AF26" s="169" t="str">
        <f t="shared" si="2"/>
        <v/>
      </c>
      <c r="AG26" s="165"/>
      <c r="AH26" s="168"/>
      <c r="AI26" s="167"/>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8"/>
      <c r="BJ26" s="4"/>
      <c r="BK26" s="4"/>
      <c r="BL26" s="4">
        <f t="shared" si="3"/>
        <v>1</v>
      </c>
      <c r="BM26" s="4"/>
      <c r="BN26" s="4"/>
      <c r="BO26" s="4"/>
      <c r="BP26" s="4">
        <f t="shared" si="4"/>
        <v>3</v>
      </c>
      <c r="BQ26" s="4"/>
      <c r="BR26" s="4"/>
      <c r="BS26" s="162"/>
      <c r="BT26" s="163"/>
      <c r="BU26" s="163"/>
      <c r="BV26" s="163"/>
      <c r="BW26" s="163"/>
      <c r="BX26" s="163"/>
      <c r="BY26" s="163"/>
      <c r="BZ26" s="163"/>
      <c r="CA26" s="163"/>
      <c r="CB26" s="163"/>
      <c r="CC26" s="163"/>
      <c r="CD26" s="163"/>
      <c r="CE26" s="163"/>
      <c r="CF26" s="163"/>
      <c r="CG26" s="163"/>
      <c r="CH26" s="163"/>
      <c r="CI26" s="163"/>
      <c r="CJ26" s="163"/>
    </row>
    <row r="27" spans="1:88" ht="30.75" customHeight="1">
      <c r="A27" s="58"/>
      <c r="B27" s="240"/>
      <c r="C27" s="199"/>
      <c r="D27" s="199"/>
      <c r="E27" s="199"/>
      <c r="F27" s="199"/>
      <c r="G27" s="199"/>
      <c r="H27" s="199"/>
      <c r="I27" s="200"/>
      <c r="J27" s="6"/>
      <c r="K27" s="44">
        <v>17</v>
      </c>
      <c r="L27" s="192">
        <v>43572</v>
      </c>
      <c r="M27" s="165"/>
      <c r="N27" s="165"/>
      <c r="O27" s="165"/>
      <c r="P27" s="168"/>
      <c r="Q27" s="193"/>
      <c r="R27" s="194"/>
      <c r="S27" s="195"/>
      <c r="T27" s="191"/>
      <c r="U27" s="165"/>
      <c r="V27" s="165"/>
      <c r="W27" s="168"/>
      <c r="X27" s="45" t="str">
        <f t="shared" si="0"/>
        <v/>
      </c>
      <c r="Y27" s="169" t="str">
        <f t="shared" si="1"/>
        <v/>
      </c>
      <c r="Z27" s="165"/>
      <c r="AA27" s="165"/>
      <c r="AB27" s="168"/>
      <c r="AC27" s="170">
        <v>0</v>
      </c>
      <c r="AD27" s="165"/>
      <c r="AE27" s="168"/>
      <c r="AF27" s="169" t="str">
        <f t="shared" si="2"/>
        <v/>
      </c>
      <c r="AG27" s="165"/>
      <c r="AH27" s="168"/>
      <c r="AI27" s="167"/>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8"/>
      <c r="BJ27" s="4"/>
      <c r="BK27" s="4"/>
      <c r="BL27" s="4">
        <f t="shared" si="3"/>
        <v>1</v>
      </c>
      <c r="BM27" s="4"/>
      <c r="BN27" s="4"/>
      <c r="BO27" s="4"/>
      <c r="BP27" s="4">
        <f t="shared" si="4"/>
        <v>4</v>
      </c>
      <c r="BQ27" s="4"/>
      <c r="BR27" s="4"/>
      <c r="BS27" s="162"/>
      <c r="BT27" s="163"/>
      <c r="BU27" s="163"/>
      <c r="BV27" s="163"/>
      <c r="BW27" s="163"/>
      <c r="BX27" s="163"/>
      <c r="BY27" s="163"/>
      <c r="BZ27" s="163"/>
      <c r="CA27" s="163"/>
      <c r="CB27" s="163"/>
      <c r="CC27" s="163"/>
      <c r="CD27" s="163"/>
      <c r="CE27" s="163"/>
      <c r="CF27" s="163"/>
      <c r="CG27" s="163"/>
      <c r="CH27" s="163"/>
      <c r="CI27" s="163"/>
      <c r="CJ27" s="163"/>
    </row>
    <row r="28" spans="1:88" ht="30.75" customHeight="1">
      <c r="A28" s="58"/>
      <c r="B28" s="260" t="s">
        <v>59</v>
      </c>
      <c r="C28" s="163"/>
      <c r="D28" s="163"/>
      <c r="E28" s="163"/>
      <c r="F28" s="163"/>
      <c r="G28" s="163"/>
      <c r="H28" s="163"/>
      <c r="I28" s="202"/>
      <c r="J28" s="6"/>
      <c r="K28" s="44">
        <v>18</v>
      </c>
      <c r="L28" s="192">
        <v>43573</v>
      </c>
      <c r="M28" s="165"/>
      <c r="N28" s="165"/>
      <c r="O28" s="165"/>
      <c r="P28" s="168"/>
      <c r="Q28" s="174"/>
      <c r="R28" s="165"/>
      <c r="S28" s="168"/>
      <c r="T28" s="191"/>
      <c r="U28" s="165"/>
      <c r="V28" s="165"/>
      <c r="W28" s="168"/>
      <c r="X28" s="45" t="str">
        <f t="shared" si="0"/>
        <v/>
      </c>
      <c r="Y28" s="169" t="str">
        <f t="shared" si="1"/>
        <v/>
      </c>
      <c r="Z28" s="165"/>
      <c r="AA28" s="165"/>
      <c r="AB28" s="168"/>
      <c r="AC28" s="170">
        <v>0</v>
      </c>
      <c r="AD28" s="165"/>
      <c r="AE28" s="168"/>
      <c r="AF28" s="169" t="str">
        <f t="shared" si="2"/>
        <v/>
      </c>
      <c r="AG28" s="165"/>
      <c r="AH28" s="168"/>
      <c r="AI28" s="167"/>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8"/>
      <c r="BJ28" s="4"/>
      <c r="BK28" s="4"/>
      <c r="BL28" s="4">
        <f t="shared" si="3"/>
        <v>1</v>
      </c>
      <c r="BM28" s="4"/>
      <c r="BN28" s="4"/>
      <c r="BO28" s="4"/>
      <c r="BP28" s="4">
        <f t="shared" si="4"/>
        <v>5</v>
      </c>
      <c r="BQ28" s="4"/>
      <c r="BR28" s="4"/>
      <c r="BS28" s="162"/>
      <c r="BT28" s="163"/>
      <c r="BU28" s="163"/>
      <c r="BV28" s="163"/>
      <c r="BW28" s="163"/>
      <c r="BX28" s="163"/>
      <c r="BY28" s="163"/>
      <c r="BZ28" s="163"/>
      <c r="CA28" s="163"/>
      <c r="CB28" s="163"/>
      <c r="CC28" s="163"/>
      <c r="CD28" s="163"/>
      <c r="CE28" s="163"/>
      <c r="CF28" s="163"/>
      <c r="CG28" s="163"/>
      <c r="CH28" s="163"/>
      <c r="CI28" s="163"/>
      <c r="CJ28" s="163"/>
    </row>
    <row r="29" spans="1:88" ht="30.75" customHeight="1">
      <c r="A29" s="59"/>
      <c r="B29" s="60"/>
      <c r="C29" s="61"/>
      <c r="D29" s="258"/>
      <c r="E29" s="204"/>
      <c r="F29" s="204"/>
      <c r="G29" s="204"/>
      <c r="H29" s="205"/>
      <c r="I29" s="62"/>
      <c r="J29" s="6">
        <f>IF(ISBLANK(D29),0,1)</f>
        <v>0</v>
      </c>
      <c r="K29" s="44">
        <v>19</v>
      </c>
      <c r="L29" s="192">
        <v>43574</v>
      </c>
      <c r="M29" s="165"/>
      <c r="N29" s="165"/>
      <c r="O29" s="165"/>
      <c r="P29" s="168"/>
      <c r="Q29" s="174"/>
      <c r="R29" s="165"/>
      <c r="S29" s="168"/>
      <c r="T29" s="191"/>
      <c r="U29" s="165"/>
      <c r="V29" s="165"/>
      <c r="W29" s="168"/>
      <c r="X29" s="45" t="str">
        <f t="shared" si="0"/>
        <v/>
      </c>
      <c r="Y29" s="169" t="str">
        <f t="shared" si="1"/>
        <v/>
      </c>
      <c r="Z29" s="165"/>
      <c r="AA29" s="165"/>
      <c r="AB29" s="168"/>
      <c r="AC29" s="170">
        <v>0</v>
      </c>
      <c r="AD29" s="165"/>
      <c r="AE29" s="168"/>
      <c r="AF29" s="169" t="str">
        <f t="shared" si="2"/>
        <v/>
      </c>
      <c r="AG29" s="165"/>
      <c r="AH29" s="168"/>
      <c r="AI29" s="167"/>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8"/>
      <c r="BJ29" s="4"/>
      <c r="BK29" s="4"/>
      <c r="BL29" s="4">
        <f t="shared" si="3"/>
        <v>1</v>
      </c>
      <c r="BM29" s="4"/>
      <c r="BN29" s="4"/>
      <c r="BO29" s="4"/>
      <c r="BP29" s="4">
        <f t="shared" si="4"/>
        <v>6</v>
      </c>
      <c r="BQ29" s="4"/>
      <c r="BR29" s="4"/>
      <c r="BS29" s="162"/>
      <c r="BT29" s="163"/>
      <c r="BU29" s="163"/>
      <c r="BV29" s="163"/>
      <c r="BW29" s="163"/>
      <c r="BX29" s="163"/>
      <c r="BY29" s="163"/>
      <c r="BZ29" s="163"/>
      <c r="CA29" s="163"/>
      <c r="CB29" s="163"/>
      <c r="CC29" s="163"/>
      <c r="CD29" s="163"/>
      <c r="CE29" s="163"/>
      <c r="CF29" s="163"/>
      <c r="CG29" s="163"/>
      <c r="CH29" s="163"/>
      <c r="CI29" s="163"/>
      <c r="CJ29" s="163"/>
    </row>
    <row r="30" spans="1:88" ht="30.75" customHeight="1">
      <c r="A30" s="1"/>
      <c r="B30" s="265" t="s">
        <v>60</v>
      </c>
      <c r="C30" s="212"/>
      <c r="D30" s="212"/>
      <c r="E30" s="212"/>
      <c r="F30" s="212"/>
      <c r="G30" s="212"/>
      <c r="H30" s="212"/>
      <c r="I30" s="245"/>
      <c r="J30" s="6"/>
      <c r="K30" s="44">
        <v>20</v>
      </c>
      <c r="L30" s="192">
        <v>43575</v>
      </c>
      <c r="M30" s="165"/>
      <c r="N30" s="165"/>
      <c r="O30" s="165"/>
      <c r="P30" s="168"/>
      <c r="Q30" s="174"/>
      <c r="R30" s="165"/>
      <c r="S30" s="168"/>
      <c r="T30" s="191"/>
      <c r="U30" s="165"/>
      <c r="V30" s="165"/>
      <c r="W30" s="168"/>
      <c r="X30" s="45" t="str">
        <f t="shared" si="0"/>
        <v/>
      </c>
      <c r="Y30" s="169" t="str">
        <f t="shared" si="1"/>
        <v/>
      </c>
      <c r="Z30" s="165"/>
      <c r="AA30" s="165"/>
      <c r="AB30" s="168"/>
      <c r="AC30" s="170">
        <v>0</v>
      </c>
      <c r="AD30" s="165"/>
      <c r="AE30" s="168"/>
      <c r="AF30" s="169" t="str">
        <f t="shared" si="2"/>
        <v/>
      </c>
      <c r="AG30" s="165"/>
      <c r="AH30" s="168"/>
      <c r="AI30" s="167"/>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8"/>
      <c r="BJ30" s="4"/>
      <c r="BK30" s="4"/>
      <c r="BL30" s="4">
        <f t="shared" si="3"/>
        <v>1</v>
      </c>
      <c r="BM30" s="4"/>
      <c r="BN30" s="4"/>
      <c r="BO30" s="4"/>
      <c r="BP30" s="4">
        <f t="shared" si="4"/>
        <v>7</v>
      </c>
      <c r="BQ30" s="4"/>
      <c r="BR30" s="4"/>
      <c r="BS30" s="162"/>
      <c r="BT30" s="163"/>
      <c r="BU30" s="163"/>
      <c r="BV30" s="163"/>
      <c r="BW30" s="163"/>
      <c r="BX30" s="163"/>
      <c r="BY30" s="163"/>
      <c r="BZ30" s="163"/>
      <c r="CA30" s="163"/>
      <c r="CB30" s="163"/>
      <c r="CC30" s="163"/>
      <c r="CD30" s="163"/>
      <c r="CE30" s="163"/>
      <c r="CF30" s="163"/>
      <c r="CG30" s="163"/>
      <c r="CH30" s="163"/>
      <c r="CI30" s="163"/>
      <c r="CJ30" s="163"/>
    </row>
    <row r="31" spans="1:88" ht="30.75" customHeight="1">
      <c r="A31" s="1"/>
      <c r="B31" s="60"/>
      <c r="C31" s="63"/>
      <c r="D31" s="258"/>
      <c r="E31" s="204"/>
      <c r="F31" s="204"/>
      <c r="G31" s="204"/>
      <c r="H31" s="205"/>
      <c r="I31" s="58"/>
      <c r="J31" s="6">
        <f>IF(ISBLANK(D31),0,1)</f>
        <v>0</v>
      </c>
      <c r="K31" s="44">
        <v>21</v>
      </c>
      <c r="L31" s="192">
        <v>43576</v>
      </c>
      <c r="M31" s="165"/>
      <c r="N31" s="165"/>
      <c r="O31" s="165"/>
      <c r="P31" s="168"/>
      <c r="Q31" s="174"/>
      <c r="R31" s="165"/>
      <c r="S31" s="168"/>
      <c r="T31" s="191"/>
      <c r="U31" s="165"/>
      <c r="V31" s="165"/>
      <c r="W31" s="168"/>
      <c r="X31" s="45" t="str">
        <f t="shared" si="0"/>
        <v/>
      </c>
      <c r="Y31" s="169" t="str">
        <f t="shared" si="1"/>
        <v/>
      </c>
      <c r="Z31" s="165"/>
      <c r="AA31" s="165"/>
      <c r="AB31" s="168"/>
      <c r="AC31" s="170">
        <v>0</v>
      </c>
      <c r="AD31" s="165"/>
      <c r="AE31" s="168"/>
      <c r="AF31" s="169" t="str">
        <f t="shared" si="2"/>
        <v/>
      </c>
      <c r="AG31" s="165"/>
      <c r="AH31" s="168"/>
      <c r="AI31" s="167"/>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8"/>
      <c r="BJ31" s="4"/>
      <c r="BK31" s="4"/>
      <c r="BL31" s="4">
        <f t="shared" si="3"/>
        <v>1</v>
      </c>
      <c r="BM31" s="4"/>
      <c r="BN31" s="4"/>
      <c r="BO31" s="4"/>
      <c r="BP31" s="4">
        <f t="shared" si="4"/>
        <v>1</v>
      </c>
      <c r="BQ31" s="4"/>
      <c r="BR31" s="4"/>
      <c r="BS31" s="162"/>
      <c r="BT31" s="163"/>
      <c r="BU31" s="163"/>
      <c r="BV31" s="163"/>
      <c r="BW31" s="163"/>
      <c r="BX31" s="163"/>
      <c r="BY31" s="163"/>
      <c r="BZ31" s="163"/>
      <c r="CA31" s="163"/>
      <c r="CB31" s="163"/>
      <c r="CC31" s="163"/>
      <c r="CD31" s="163"/>
      <c r="CE31" s="163"/>
      <c r="CF31" s="163"/>
      <c r="CG31" s="163"/>
      <c r="CH31" s="163"/>
      <c r="CI31" s="163"/>
      <c r="CJ31" s="163"/>
    </row>
    <row r="32" spans="1:88" ht="37.5" customHeight="1">
      <c r="A32" s="1"/>
      <c r="B32" s="244" t="s">
        <v>61</v>
      </c>
      <c r="C32" s="212"/>
      <c r="D32" s="212"/>
      <c r="E32" s="212"/>
      <c r="F32" s="212"/>
      <c r="G32" s="212"/>
      <c r="H32" s="212"/>
      <c r="I32" s="245"/>
      <c r="J32" s="6"/>
      <c r="K32" s="44">
        <v>22</v>
      </c>
      <c r="L32" s="192">
        <v>43577</v>
      </c>
      <c r="M32" s="165"/>
      <c r="N32" s="165"/>
      <c r="O32" s="165"/>
      <c r="P32" s="168"/>
      <c r="Q32" s="174"/>
      <c r="R32" s="165"/>
      <c r="S32" s="168"/>
      <c r="T32" s="191"/>
      <c r="U32" s="165"/>
      <c r="V32" s="165"/>
      <c r="W32" s="168"/>
      <c r="X32" s="45" t="str">
        <f t="shared" si="0"/>
        <v/>
      </c>
      <c r="Y32" s="169" t="str">
        <f t="shared" si="1"/>
        <v/>
      </c>
      <c r="Z32" s="165"/>
      <c r="AA32" s="165"/>
      <c r="AB32" s="168"/>
      <c r="AC32" s="170">
        <v>0</v>
      </c>
      <c r="AD32" s="165"/>
      <c r="AE32" s="168"/>
      <c r="AF32" s="169" t="str">
        <f t="shared" si="2"/>
        <v/>
      </c>
      <c r="AG32" s="165"/>
      <c r="AH32" s="168"/>
      <c r="AI32" s="167"/>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8"/>
      <c r="BJ32" s="4"/>
      <c r="BK32" s="4"/>
      <c r="BL32" s="4">
        <f t="shared" si="3"/>
        <v>1</v>
      </c>
      <c r="BM32" s="4"/>
      <c r="BN32" s="4"/>
      <c r="BO32" s="4"/>
      <c r="BP32" s="4">
        <f t="shared" si="4"/>
        <v>2</v>
      </c>
      <c r="BQ32" s="4"/>
      <c r="BR32" s="4"/>
      <c r="BS32" s="162"/>
      <c r="BT32" s="163"/>
      <c r="BU32" s="163"/>
      <c r="BV32" s="163"/>
      <c r="BW32" s="163"/>
      <c r="BX32" s="163"/>
      <c r="BY32" s="163"/>
      <c r="BZ32" s="163"/>
      <c r="CA32" s="163"/>
      <c r="CB32" s="163"/>
      <c r="CC32" s="163"/>
      <c r="CD32" s="163"/>
      <c r="CE32" s="163"/>
      <c r="CF32" s="163"/>
      <c r="CG32" s="163"/>
      <c r="CH32" s="163"/>
      <c r="CI32" s="163"/>
      <c r="CJ32" s="163"/>
    </row>
    <row r="33" spans="1:88" ht="30.75" customHeight="1">
      <c r="A33" s="1"/>
      <c r="B33" s="55"/>
      <c r="C33" s="64"/>
      <c r="D33" s="203">
        <f>D29-D31</f>
        <v>0</v>
      </c>
      <c r="E33" s="204"/>
      <c r="F33" s="204"/>
      <c r="G33" s="204"/>
      <c r="H33" s="205"/>
      <c r="I33" s="65"/>
      <c r="J33" s="6"/>
      <c r="K33" s="44">
        <v>23</v>
      </c>
      <c r="L33" s="192">
        <v>43578</v>
      </c>
      <c r="M33" s="165"/>
      <c r="N33" s="165"/>
      <c r="O33" s="165"/>
      <c r="P33" s="168"/>
      <c r="Q33" s="174"/>
      <c r="R33" s="165"/>
      <c r="S33" s="168"/>
      <c r="T33" s="191"/>
      <c r="U33" s="165"/>
      <c r="V33" s="165"/>
      <c r="W33" s="168"/>
      <c r="X33" s="45" t="str">
        <f t="shared" si="0"/>
        <v/>
      </c>
      <c r="Y33" s="169" t="str">
        <f t="shared" si="1"/>
        <v/>
      </c>
      <c r="Z33" s="165"/>
      <c r="AA33" s="165"/>
      <c r="AB33" s="168"/>
      <c r="AC33" s="170">
        <v>0</v>
      </c>
      <c r="AD33" s="165"/>
      <c r="AE33" s="168"/>
      <c r="AF33" s="169" t="str">
        <f t="shared" si="2"/>
        <v/>
      </c>
      <c r="AG33" s="165"/>
      <c r="AH33" s="168"/>
      <c r="AI33" s="167"/>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8"/>
      <c r="BJ33" s="4"/>
      <c r="BK33" s="4"/>
      <c r="BL33" s="4">
        <f t="shared" si="3"/>
        <v>1</v>
      </c>
      <c r="BM33" s="4"/>
      <c r="BN33" s="4"/>
      <c r="BO33" s="4"/>
      <c r="BP33" s="4">
        <f t="shared" si="4"/>
        <v>3</v>
      </c>
      <c r="BQ33" s="4"/>
      <c r="BR33" s="4"/>
      <c r="BS33" s="4"/>
      <c r="BT33" s="4"/>
      <c r="BU33" s="4"/>
      <c r="BV33" s="4"/>
      <c r="BW33" s="4"/>
      <c r="BX33" s="4"/>
      <c r="BY33" s="1"/>
      <c r="BZ33" s="1"/>
      <c r="CA33" s="1"/>
      <c r="CB33" s="1"/>
      <c r="CC33" s="1"/>
      <c r="CD33" s="1"/>
      <c r="CE33" s="1"/>
      <c r="CF33" s="1"/>
      <c r="CG33" s="1"/>
      <c r="CH33" s="1"/>
      <c r="CI33" s="1"/>
      <c r="CJ33" s="1"/>
    </row>
    <row r="34" spans="1:88" ht="30.75" customHeight="1" thickTop="1">
      <c r="A34" s="1"/>
      <c r="B34" s="198" t="s">
        <v>62</v>
      </c>
      <c r="C34" s="199"/>
      <c r="D34" s="199"/>
      <c r="E34" s="199"/>
      <c r="F34" s="199"/>
      <c r="G34" s="199"/>
      <c r="H34" s="199"/>
      <c r="I34" s="200"/>
      <c r="J34" s="6"/>
      <c r="K34" s="44">
        <v>24</v>
      </c>
      <c r="L34" s="192">
        <v>43579</v>
      </c>
      <c r="M34" s="165"/>
      <c r="N34" s="165"/>
      <c r="O34" s="165"/>
      <c r="P34" s="168"/>
      <c r="Q34" s="193"/>
      <c r="R34" s="194"/>
      <c r="S34" s="195"/>
      <c r="T34" s="191"/>
      <c r="U34" s="165"/>
      <c r="V34" s="165"/>
      <c r="W34" s="168"/>
      <c r="X34" s="45" t="str">
        <f t="shared" si="0"/>
        <v/>
      </c>
      <c r="Y34" s="169" t="str">
        <f t="shared" si="1"/>
        <v/>
      </c>
      <c r="Z34" s="165"/>
      <c r="AA34" s="165"/>
      <c r="AB34" s="168"/>
      <c r="AC34" s="170">
        <v>0</v>
      </c>
      <c r="AD34" s="165"/>
      <c r="AE34" s="168"/>
      <c r="AF34" s="169" t="str">
        <f t="shared" si="2"/>
        <v/>
      </c>
      <c r="AG34" s="165"/>
      <c r="AH34" s="168"/>
      <c r="AI34" s="167"/>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8"/>
      <c r="BJ34" s="4"/>
      <c r="BK34" s="4"/>
      <c r="BL34" s="4">
        <f t="shared" si="3"/>
        <v>1</v>
      </c>
      <c r="BM34" s="4"/>
      <c r="BN34" s="4"/>
      <c r="BO34" s="4"/>
      <c r="BP34" s="4">
        <f t="shared" si="4"/>
        <v>4</v>
      </c>
      <c r="BQ34" s="4"/>
      <c r="BR34" s="4"/>
      <c r="BS34" s="4"/>
      <c r="BT34" s="4"/>
      <c r="BU34" s="4"/>
      <c r="BV34" s="4"/>
      <c r="BW34" s="4"/>
      <c r="BX34" s="4"/>
      <c r="BY34" s="1"/>
      <c r="BZ34" s="1"/>
      <c r="CA34" s="1"/>
      <c r="CB34" s="1"/>
      <c r="CC34" s="1"/>
      <c r="CD34" s="1"/>
      <c r="CE34" s="1"/>
      <c r="CF34" s="1"/>
      <c r="CG34" s="1"/>
      <c r="CH34" s="1"/>
      <c r="CI34" s="1"/>
      <c r="CJ34" s="1"/>
    </row>
    <row r="35" spans="1:88" ht="30.75" customHeight="1">
      <c r="A35" s="1"/>
      <c r="B35" s="201"/>
      <c r="C35" s="163"/>
      <c r="D35" s="163"/>
      <c r="E35" s="163"/>
      <c r="F35" s="163"/>
      <c r="G35" s="163"/>
      <c r="H35" s="163"/>
      <c r="I35" s="202"/>
      <c r="J35" s="6"/>
      <c r="K35" s="44">
        <v>25</v>
      </c>
      <c r="L35" s="192">
        <v>43580</v>
      </c>
      <c r="M35" s="165"/>
      <c r="N35" s="165"/>
      <c r="O35" s="165"/>
      <c r="P35" s="168"/>
      <c r="Q35" s="174"/>
      <c r="R35" s="165"/>
      <c r="S35" s="168"/>
      <c r="T35" s="191"/>
      <c r="U35" s="165"/>
      <c r="V35" s="165"/>
      <c r="W35" s="168"/>
      <c r="X35" s="45" t="str">
        <f t="shared" si="0"/>
        <v/>
      </c>
      <c r="Y35" s="169" t="str">
        <f t="shared" si="1"/>
        <v/>
      </c>
      <c r="Z35" s="165"/>
      <c r="AA35" s="165"/>
      <c r="AB35" s="168"/>
      <c r="AC35" s="170">
        <v>0</v>
      </c>
      <c r="AD35" s="165"/>
      <c r="AE35" s="168"/>
      <c r="AF35" s="169" t="str">
        <f t="shared" si="2"/>
        <v/>
      </c>
      <c r="AG35" s="165"/>
      <c r="AH35" s="168"/>
      <c r="AI35" s="171"/>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3"/>
      <c r="BJ35" s="4"/>
      <c r="BK35" s="4"/>
      <c r="BL35" s="4">
        <f t="shared" si="3"/>
        <v>1</v>
      </c>
      <c r="BM35" s="4"/>
      <c r="BN35" s="4"/>
      <c r="BO35" s="4"/>
      <c r="BP35" s="4">
        <f t="shared" si="4"/>
        <v>5</v>
      </c>
      <c r="BQ35" s="4"/>
      <c r="BR35" s="4"/>
      <c r="BS35" s="4"/>
      <c r="BT35" s="4"/>
      <c r="BU35" s="4"/>
      <c r="BV35" s="4"/>
      <c r="BW35" s="4"/>
      <c r="BX35" s="4"/>
      <c r="BY35" s="1"/>
      <c r="BZ35" s="1"/>
      <c r="CA35" s="1"/>
      <c r="CB35" s="1"/>
      <c r="CC35" s="1"/>
      <c r="CD35" s="1"/>
      <c r="CE35" s="1"/>
      <c r="CF35" s="1"/>
      <c r="CG35" s="1"/>
      <c r="CH35" s="1"/>
      <c r="CI35" s="1"/>
      <c r="CJ35" s="1"/>
    </row>
    <row r="36" spans="1:88" ht="30.75" customHeight="1">
      <c r="A36" s="66"/>
      <c r="B36" s="67">
        <v>1</v>
      </c>
      <c r="C36" s="261"/>
      <c r="D36" s="165"/>
      <c r="E36" s="165"/>
      <c r="F36" s="165"/>
      <c r="G36" s="165"/>
      <c r="H36" s="168"/>
      <c r="I36" s="58"/>
      <c r="J36" s="6">
        <f t="shared" ref="J36:J37" si="5">IF(ISBLANK(C36),0,1)</f>
        <v>0</v>
      </c>
      <c r="K36" s="44">
        <v>26</v>
      </c>
      <c r="L36" s="192">
        <v>43581</v>
      </c>
      <c r="M36" s="165"/>
      <c r="N36" s="165"/>
      <c r="O36" s="165"/>
      <c r="P36" s="168"/>
      <c r="Q36" s="174"/>
      <c r="R36" s="165"/>
      <c r="S36" s="168"/>
      <c r="T36" s="191"/>
      <c r="U36" s="165"/>
      <c r="V36" s="165"/>
      <c r="W36" s="168"/>
      <c r="X36" s="45" t="str">
        <f t="shared" si="0"/>
        <v/>
      </c>
      <c r="Y36" s="169" t="str">
        <f t="shared" si="1"/>
        <v/>
      </c>
      <c r="Z36" s="165"/>
      <c r="AA36" s="165"/>
      <c r="AB36" s="168"/>
      <c r="AC36" s="170">
        <v>0</v>
      </c>
      <c r="AD36" s="165"/>
      <c r="AE36" s="168"/>
      <c r="AF36" s="169" t="str">
        <f t="shared" si="2"/>
        <v/>
      </c>
      <c r="AG36" s="165"/>
      <c r="AH36" s="175"/>
      <c r="AI36" s="237"/>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9"/>
      <c r="BJ36" s="4"/>
      <c r="BK36" s="4"/>
      <c r="BL36" s="4">
        <f t="shared" si="3"/>
        <v>1</v>
      </c>
      <c r="BM36" s="4"/>
      <c r="BN36" s="4"/>
      <c r="BO36" s="4"/>
      <c r="BP36" s="4">
        <f t="shared" si="4"/>
        <v>6</v>
      </c>
      <c r="BQ36" s="4"/>
      <c r="BR36" s="4"/>
      <c r="BS36" s="4"/>
      <c r="BT36" s="4"/>
      <c r="BU36" s="4"/>
      <c r="BV36" s="4"/>
      <c r="BW36" s="4"/>
      <c r="BX36" s="4"/>
      <c r="BY36" s="1"/>
      <c r="BZ36" s="1"/>
      <c r="CA36" s="1"/>
      <c r="CB36" s="1"/>
      <c r="CC36" s="1"/>
      <c r="CD36" s="1"/>
      <c r="CE36" s="1"/>
      <c r="CF36" s="1"/>
      <c r="CG36" s="1"/>
      <c r="CH36" s="1"/>
      <c r="CI36" s="1"/>
      <c r="CJ36" s="1"/>
    </row>
    <row r="37" spans="1:88" ht="30.75" customHeight="1">
      <c r="A37" s="58"/>
      <c r="B37" s="68">
        <v>2</v>
      </c>
      <c r="C37" s="196"/>
      <c r="D37" s="197"/>
      <c r="E37" s="197"/>
      <c r="F37" s="197"/>
      <c r="G37" s="197"/>
      <c r="H37" s="173"/>
      <c r="I37" s="58"/>
      <c r="J37" s="6">
        <f t="shared" si="5"/>
        <v>0</v>
      </c>
      <c r="K37" s="44">
        <v>27</v>
      </c>
      <c r="L37" s="192">
        <v>43582</v>
      </c>
      <c r="M37" s="165"/>
      <c r="N37" s="165"/>
      <c r="O37" s="165"/>
      <c r="P37" s="168"/>
      <c r="Q37" s="174"/>
      <c r="R37" s="165"/>
      <c r="S37" s="168"/>
      <c r="T37" s="191"/>
      <c r="U37" s="165"/>
      <c r="V37" s="165"/>
      <c r="W37" s="168"/>
      <c r="X37" s="45" t="str">
        <f t="shared" si="0"/>
        <v/>
      </c>
      <c r="Y37" s="169" t="str">
        <f t="shared" si="1"/>
        <v/>
      </c>
      <c r="Z37" s="165"/>
      <c r="AA37" s="165"/>
      <c r="AB37" s="168"/>
      <c r="AC37" s="170">
        <v>0</v>
      </c>
      <c r="AD37" s="165"/>
      <c r="AE37" s="168"/>
      <c r="AF37" s="169" t="str">
        <f t="shared" si="2"/>
        <v/>
      </c>
      <c r="AG37" s="165"/>
      <c r="AH37" s="175"/>
      <c r="AI37" s="234"/>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6"/>
      <c r="BJ37" s="4"/>
      <c r="BK37" s="4"/>
      <c r="BL37" s="4">
        <f t="shared" si="3"/>
        <v>1</v>
      </c>
      <c r="BM37" s="4"/>
      <c r="BN37" s="4"/>
      <c r="BO37" s="4"/>
      <c r="BP37" s="4">
        <f t="shared" si="4"/>
        <v>7</v>
      </c>
      <c r="BQ37" s="4"/>
      <c r="BR37" s="4"/>
      <c r="BS37" s="4"/>
      <c r="BT37" s="4"/>
      <c r="BU37" s="4"/>
      <c r="BV37" s="4"/>
      <c r="BW37" s="4"/>
      <c r="BX37" s="4"/>
      <c r="BY37" s="1"/>
      <c r="BZ37" s="1"/>
      <c r="CA37" s="1"/>
      <c r="CB37" s="1"/>
      <c r="CC37" s="1"/>
      <c r="CD37" s="1"/>
      <c r="CE37" s="1"/>
      <c r="CF37" s="1"/>
      <c r="CG37" s="1"/>
      <c r="CH37" s="1"/>
      <c r="CI37" s="1"/>
      <c r="CJ37" s="1"/>
    </row>
    <row r="38" spans="1:88" ht="30.75" customHeight="1">
      <c r="A38" s="1"/>
      <c r="B38" s="69">
        <v>3</v>
      </c>
      <c r="C38" s="196"/>
      <c r="D38" s="197"/>
      <c r="E38" s="197"/>
      <c r="F38" s="197"/>
      <c r="G38" s="197"/>
      <c r="H38" s="173"/>
      <c r="I38" s="70"/>
      <c r="J38" s="6"/>
      <c r="K38" s="44">
        <v>28</v>
      </c>
      <c r="L38" s="192">
        <v>43583</v>
      </c>
      <c r="M38" s="165"/>
      <c r="N38" s="165"/>
      <c r="O38" s="165"/>
      <c r="P38" s="168"/>
      <c r="Q38" s="174"/>
      <c r="R38" s="165"/>
      <c r="S38" s="168"/>
      <c r="T38" s="191"/>
      <c r="U38" s="165"/>
      <c r="V38" s="165"/>
      <c r="W38" s="168"/>
      <c r="X38" s="45" t="str">
        <f t="shared" si="0"/>
        <v/>
      </c>
      <c r="Y38" s="169" t="str">
        <f t="shared" si="1"/>
        <v/>
      </c>
      <c r="Z38" s="165"/>
      <c r="AA38" s="165"/>
      <c r="AB38" s="168"/>
      <c r="AC38" s="170">
        <v>0</v>
      </c>
      <c r="AD38" s="165"/>
      <c r="AE38" s="168"/>
      <c r="AF38" s="169" t="str">
        <f t="shared" si="2"/>
        <v/>
      </c>
      <c r="AG38" s="165"/>
      <c r="AH38" s="175"/>
      <c r="AI38" s="234"/>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6"/>
      <c r="BJ38" s="4"/>
      <c r="BK38" s="4"/>
      <c r="BL38" s="4">
        <f t="shared" si="3"/>
        <v>1</v>
      </c>
      <c r="BM38" s="4"/>
      <c r="BN38" s="4"/>
      <c r="BO38" s="4"/>
      <c r="BP38" s="4">
        <f t="shared" si="4"/>
        <v>1</v>
      </c>
      <c r="BQ38" s="4"/>
      <c r="BR38" s="4"/>
      <c r="BS38" s="4"/>
      <c r="BT38" s="4"/>
      <c r="BU38" s="4"/>
      <c r="BV38" s="4"/>
      <c r="BW38" s="4"/>
      <c r="BX38" s="4"/>
      <c r="BY38" s="1"/>
      <c r="BZ38" s="1"/>
      <c r="CA38" s="1"/>
      <c r="CB38" s="1"/>
      <c r="CC38" s="1"/>
      <c r="CD38" s="1"/>
      <c r="CE38" s="1"/>
      <c r="CF38" s="1"/>
      <c r="CG38" s="1"/>
      <c r="CH38" s="1"/>
      <c r="CI38" s="1"/>
      <c r="CJ38" s="1"/>
    </row>
    <row r="39" spans="1:88" ht="30.75" customHeight="1">
      <c r="A39" s="58"/>
      <c r="B39" s="71"/>
      <c r="C39" s="211"/>
      <c r="D39" s="212"/>
      <c r="E39" s="212"/>
      <c r="F39" s="212"/>
      <c r="G39" s="71"/>
      <c r="H39" s="211"/>
      <c r="I39" s="245"/>
      <c r="J39" s="6"/>
      <c r="K39" s="44">
        <v>29</v>
      </c>
      <c r="L39" s="192">
        <v>43584</v>
      </c>
      <c r="M39" s="165"/>
      <c r="N39" s="165"/>
      <c r="O39" s="165"/>
      <c r="P39" s="168"/>
      <c r="Q39" s="174"/>
      <c r="R39" s="165"/>
      <c r="S39" s="168"/>
      <c r="T39" s="191"/>
      <c r="U39" s="165"/>
      <c r="V39" s="165"/>
      <c r="W39" s="168"/>
      <c r="X39" s="45" t="str">
        <f t="shared" si="0"/>
        <v/>
      </c>
      <c r="Y39" s="169" t="str">
        <f t="shared" si="1"/>
        <v/>
      </c>
      <c r="Z39" s="165"/>
      <c r="AA39" s="165"/>
      <c r="AB39" s="168"/>
      <c r="AC39" s="170">
        <v>0</v>
      </c>
      <c r="AD39" s="165"/>
      <c r="AE39" s="168"/>
      <c r="AF39" s="169" t="str">
        <f t="shared" si="2"/>
        <v/>
      </c>
      <c r="AG39" s="165"/>
      <c r="AH39" s="175"/>
      <c r="AI39" s="216"/>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8"/>
      <c r="BJ39" s="4"/>
      <c r="BK39" s="4"/>
      <c r="BL39" s="4">
        <f t="shared" si="3"/>
        <v>1</v>
      </c>
      <c r="BM39" s="4"/>
      <c r="BN39" s="4"/>
      <c r="BO39" s="4"/>
      <c r="BP39" s="4">
        <f t="shared" si="4"/>
        <v>2</v>
      </c>
      <c r="BQ39" s="4"/>
      <c r="BR39" s="4"/>
      <c r="BS39" s="4"/>
      <c r="BT39" s="4"/>
      <c r="BU39" s="4"/>
      <c r="BV39" s="4"/>
      <c r="BW39" s="4"/>
      <c r="BX39" s="4"/>
      <c r="BY39" s="1"/>
      <c r="BZ39" s="1"/>
      <c r="CA39" s="1"/>
      <c r="CB39" s="1"/>
      <c r="CC39" s="1"/>
      <c r="CD39" s="1"/>
      <c r="CE39" s="1"/>
      <c r="CF39" s="1"/>
      <c r="CG39" s="1"/>
      <c r="CH39" s="1"/>
      <c r="CI39" s="1"/>
      <c r="CJ39" s="1"/>
    </row>
    <row r="40" spans="1:88" ht="30.75" customHeight="1">
      <c r="A40" s="1"/>
      <c r="B40" s="264" t="s">
        <v>63</v>
      </c>
      <c r="C40" s="212"/>
      <c r="D40" s="212"/>
      <c r="E40" s="212"/>
      <c r="F40" s="212"/>
      <c r="G40" s="212"/>
      <c r="H40" s="212"/>
      <c r="I40" s="245"/>
      <c r="J40" s="6"/>
      <c r="K40" s="44">
        <v>30</v>
      </c>
      <c r="L40" s="192">
        <v>43585</v>
      </c>
      <c r="M40" s="165"/>
      <c r="N40" s="165"/>
      <c r="O40" s="165"/>
      <c r="P40" s="168"/>
      <c r="Q40" s="174"/>
      <c r="R40" s="165"/>
      <c r="S40" s="168"/>
      <c r="T40" s="191"/>
      <c r="U40" s="165"/>
      <c r="V40" s="165"/>
      <c r="W40" s="168"/>
      <c r="X40" s="45" t="str">
        <f t="shared" si="0"/>
        <v/>
      </c>
      <c r="Y40" s="169" t="str">
        <f t="shared" si="1"/>
        <v/>
      </c>
      <c r="Z40" s="165"/>
      <c r="AA40" s="165"/>
      <c r="AB40" s="168"/>
      <c r="AC40" s="170">
        <v>0</v>
      </c>
      <c r="AD40" s="165"/>
      <c r="AE40" s="168"/>
      <c r="AF40" s="169" t="str">
        <f t="shared" si="2"/>
        <v/>
      </c>
      <c r="AG40" s="165"/>
      <c r="AH40" s="168"/>
      <c r="AI40" s="223"/>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5"/>
      <c r="BJ40" s="4"/>
      <c r="BK40" s="4"/>
      <c r="BL40" s="4">
        <f t="shared" si="3"/>
        <v>1</v>
      </c>
      <c r="BM40" s="4"/>
      <c r="BN40" s="4"/>
      <c r="BO40" s="4"/>
      <c r="BP40" s="4">
        <f t="shared" si="4"/>
        <v>3</v>
      </c>
      <c r="BQ40" s="4"/>
      <c r="BR40" s="4"/>
      <c r="BS40" s="4"/>
      <c r="BT40" s="4"/>
      <c r="BU40" s="4"/>
      <c r="BV40" s="4"/>
      <c r="BW40" s="4"/>
      <c r="BX40" s="4"/>
      <c r="BY40" s="1"/>
      <c r="BZ40" s="1"/>
      <c r="CA40" s="1"/>
      <c r="CB40" s="1"/>
      <c r="CC40" s="1"/>
      <c r="CD40" s="1"/>
      <c r="CE40" s="1"/>
      <c r="CF40" s="1"/>
      <c r="CG40" s="1"/>
      <c r="CH40" s="1"/>
      <c r="CI40" s="1"/>
      <c r="CJ40" s="1"/>
    </row>
    <row r="41" spans="1:88" ht="30.75" customHeight="1">
      <c r="A41" s="72"/>
      <c r="B41" s="73"/>
      <c r="C41" s="74"/>
      <c r="D41" s="262"/>
      <c r="E41" s="249"/>
      <c r="F41" s="249"/>
      <c r="G41" s="249"/>
      <c r="H41" s="263"/>
      <c r="I41" s="75"/>
      <c r="J41" s="6">
        <f>IF(ISBLANK(D41),0,1)</f>
        <v>0</v>
      </c>
      <c r="K41" s="76">
        <v>31</v>
      </c>
      <c r="L41" s="206">
        <v>43586</v>
      </c>
      <c r="M41" s="172"/>
      <c r="N41" s="172"/>
      <c r="O41" s="172"/>
      <c r="P41" s="173"/>
      <c r="Q41" s="207"/>
      <c r="R41" s="208"/>
      <c r="S41" s="209"/>
      <c r="T41" s="191"/>
      <c r="U41" s="165"/>
      <c r="V41" s="165"/>
      <c r="W41" s="168"/>
      <c r="X41" s="45" t="str">
        <f t="shared" si="0"/>
        <v/>
      </c>
      <c r="Y41" s="169" t="str">
        <f t="shared" si="1"/>
        <v/>
      </c>
      <c r="Z41" s="165"/>
      <c r="AA41" s="165"/>
      <c r="AB41" s="168"/>
      <c r="AC41" s="170">
        <v>0</v>
      </c>
      <c r="AD41" s="165"/>
      <c r="AE41" s="168"/>
      <c r="AF41" s="169" t="str">
        <f t="shared" si="2"/>
        <v/>
      </c>
      <c r="AG41" s="165"/>
      <c r="AH41" s="168"/>
      <c r="AI41" s="167"/>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8"/>
      <c r="BJ41" s="4"/>
      <c r="BK41" s="4"/>
      <c r="BL41" s="4">
        <f t="shared" si="3"/>
        <v>1</v>
      </c>
      <c r="BM41" s="4"/>
      <c r="BN41" s="4"/>
      <c r="BO41" s="4"/>
      <c r="BP41" s="4">
        <f t="shared" si="4"/>
        <v>4</v>
      </c>
      <c r="BQ41" s="4"/>
      <c r="BR41" s="4"/>
      <c r="BS41" s="4"/>
      <c r="BT41" s="4"/>
      <c r="BU41" s="4"/>
      <c r="BV41" s="4"/>
      <c r="BW41" s="4"/>
      <c r="BX41" s="4"/>
      <c r="BY41" s="1"/>
      <c r="BZ41" s="1"/>
      <c r="CA41" s="1"/>
      <c r="CB41" s="1"/>
      <c r="CC41" s="1"/>
      <c r="CD41" s="1"/>
      <c r="CE41" s="1"/>
      <c r="CF41" s="1"/>
      <c r="CG41" s="1"/>
      <c r="CH41" s="1"/>
      <c r="CI41" s="1"/>
      <c r="CJ41" s="1"/>
    </row>
    <row r="42" spans="1:88" ht="30.75" customHeight="1">
      <c r="A42" s="133"/>
      <c r="B42" s="134"/>
      <c r="C42" s="134"/>
      <c r="D42" s="135"/>
      <c r="E42" s="136"/>
      <c r="F42" s="136"/>
      <c r="G42" s="136"/>
      <c r="H42" s="136"/>
      <c r="I42" s="134"/>
      <c r="J42" s="137"/>
      <c r="K42" s="138"/>
      <c r="T42" s="140"/>
      <c r="U42" s="136"/>
      <c r="V42" s="136"/>
      <c r="W42" s="136"/>
      <c r="X42" s="141"/>
      <c r="Y42" s="142"/>
      <c r="Z42" s="136"/>
      <c r="AA42" s="136"/>
      <c r="AB42" s="136"/>
      <c r="AC42" s="143"/>
      <c r="AD42" s="136"/>
      <c r="AE42" s="136"/>
      <c r="AF42" s="142"/>
      <c r="AG42" s="136"/>
      <c r="AH42" s="136"/>
      <c r="AI42" s="144"/>
      <c r="AJ42" s="136"/>
      <c r="AK42" s="136"/>
      <c r="AL42" s="145"/>
      <c r="AM42" s="145"/>
      <c r="AN42" s="145"/>
      <c r="AO42" s="145"/>
      <c r="AP42" s="145"/>
      <c r="AQ42" s="145"/>
      <c r="AR42" s="145"/>
      <c r="AS42" s="145"/>
      <c r="AT42" s="145"/>
      <c r="AU42" s="145"/>
      <c r="AV42" s="145"/>
      <c r="AW42" s="145"/>
      <c r="AX42" s="145"/>
      <c r="AY42" s="145"/>
      <c r="AZ42" s="136"/>
      <c r="BA42" s="136"/>
      <c r="BB42" s="136"/>
      <c r="BC42" s="136"/>
      <c r="BD42" s="136"/>
      <c r="BE42" s="136"/>
      <c r="BF42" s="132"/>
      <c r="BG42" s="132"/>
      <c r="BH42" s="132"/>
      <c r="BI42" s="132"/>
      <c r="BJ42" s="4"/>
      <c r="BK42" s="4"/>
      <c r="BL42" s="4"/>
      <c r="BM42" s="4"/>
      <c r="BN42" s="4"/>
      <c r="BO42" s="4"/>
      <c r="BP42" s="4"/>
      <c r="BQ42" s="4"/>
      <c r="BR42" s="4"/>
      <c r="BS42" s="4"/>
      <c r="BT42" s="4"/>
      <c r="BU42" s="4"/>
      <c r="BV42" s="4"/>
      <c r="BW42" s="4"/>
      <c r="BX42" s="4"/>
      <c r="BY42" s="1"/>
      <c r="BZ42" s="1"/>
      <c r="CA42" s="1"/>
      <c r="CB42" s="1"/>
      <c r="CC42" s="1"/>
      <c r="CD42" s="1"/>
      <c r="CE42" s="1"/>
      <c r="CF42" s="1"/>
      <c r="CG42" s="1"/>
      <c r="CH42" s="1"/>
      <c r="CI42" s="1"/>
      <c r="CJ42" s="1"/>
    </row>
    <row r="43" spans="1:88" ht="30.75" customHeight="1">
      <c r="A43" s="133"/>
      <c r="B43" s="134"/>
      <c r="C43" s="159"/>
      <c r="D43" s="159"/>
      <c r="E43" s="159"/>
      <c r="F43" s="159"/>
      <c r="G43" s="159"/>
      <c r="H43" s="159"/>
      <c r="I43" s="159"/>
      <c r="J43" s="137"/>
      <c r="K43" s="138"/>
      <c r="AD43" s="136"/>
      <c r="AE43" s="136"/>
      <c r="AF43" s="142"/>
      <c r="AG43" s="136"/>
      <c r="AH43" s="136"/>
      <c r="AI43" s="149" t="s">
        <v>92</v>
      </c>
      <c r="AJ43" s="149"/>
      <c r="AK43" s="149"/>
      <c r="AL43" s="149"/>
      <c r="AM43" s="149"/>
      <c r="AN43" s="149"/>
      <c r="AO43" s="149"/>
      <c r="AP43" s="149"/>
      <c r="AQ43" s="140"/>
      <c r="AR43" s="149" t="s">
        <v>94</v>
      </c>
      <c r="AS43" s="149"/>
      <c r="AT43" s="149"/>
      <c r="AU43" s="149"/>
      <c r="AV43" s="149"/>
      <c r="AW43" s="149"/>
      <c r="AX43" s="149"/>
      <c r="AY43" s="149"/>
      <c r="AZ43" s="149"/>
      <c r="BA43" s="149"/>
      <c r="BB43" s="149"/>
      <c r="BC43" s="149"/>
      <c r="BD43" s="149"/>
      <c r="BE43" s="149"/>
      <c r="BF43" s="149"/>
      <c r="BG43" s="149"/>
      <c r="BH43" s="149"/>
      <c r="BI43" s="149"/>
      <c r="BJ43" s="4"/>
      <c r="BK43" s="4"/>
      <c r="BL43" s="4"/>
      <c r="BM43" s="4"/>
      <c r="BN43" s="4"/>
      <c r="BO43" s="4"/>
      <c r="BP43" s="4"/>
      <c r="BQ43" s="4"/>
      <c r="BR43" s="4"/>
      <c r="BS43" s="4"/>
      <c r="BT43" s="4"/>
      <c r="BU43" s="4"/>
      <c r="BV43" s="4"/>
      <c r="BW43" s="4"/>
      <c r="BX43" s="4"/>
      <c r="BY43" s="1"/>
      <c r="BZ43" s="1"/>
      <c r="CA43" s="1"/>
      <c r="CB43" s="1"/>
      <c r="CC43" s="1"/>
      <c r="CD43" s="1"/>
      <c r="CE43" s="1"/>
      <c r="CF43" s="1"/>
      <c r="CG43" s="1"/>
      <c r="CH43" s="1"/>
      <c r="CI43" s="1"/>
      <c r="CJ43" s="1"/>
    </row>
    <row r="44" spans="1:88" ht="57" customHeight="1">
      <c r="A44" s="133"/>
      <c r="B44" s="134"/>
      <c r="C44" s="131"/>
      <c r="D44" s="131"/>
      <c r="E44" s="131"/>
      <c r="F44" s="131"/>
      <c r="G44" s="131"/>
      <c r="H44" s="131"/>
      <c r="I44" s="131"/>
      <c r="J44" s="137"/>
      <c r="K44" s="138"/>
      <c r="AD44" s="136"/>
      <c r="AE44" s="136"/>
      <c r="AF44" s="142"/>
      <c r="AG44" s="136"/>
      <c r="AH44" s="136"/>
      <c r="AI44" s="160" t="s">
        <v>93</v>
      </c>
      <c r="AJ44" s="160"/>
      <c r="AK44" s="160"/>
      <c r="AL44" s="160"/>
      <c r="AM44" s="160"/>
      <c r="AN44" s="161">
        <f>$AI$45*$AF$52*1.4</f>
        <v>0</v>
      </c>
      <c r="AO44" s="161"/>
      <c r="AP44" s="161"/>
      <c r="AQ44" s="140"/>
      <c r="AR44" s="151" t="s">
        <v>95</v>
      </c>
      <c r="AS44" s="151"/>
      <c r="AT44" s="151"/>
      <c r="AU44" s="151"/>
      <c r="AV44" s="151"/>
      <c r="AW44" s="151"/>
      <c r="AX44" s="151"/>
      <c r="AY44" s="151"/>
      <c r="AZ44" s="151"/>
      <c r="BA44" s="230"/>
      <c r="BB44" s="230"/>
      <c r="BC44" s="230"/>
      <c r="BD44" s="230"/>
      <c r="BE44" s="230"/>
      <c r="BF44" s="230"/>
      <c r="BG44" s="230"/>
      <c r="BH44" s="230"/>
      <c r="BI44" s="230"/>
      <c r="BJ44" s="4"/>
      <c r="BK44" s="4"/>
      <c r="BL44" s="4"/>
      <c r="BM44" s="4"/>
      <c r="BN44" s="4"/>
      <c r="BO44" s="4"/>
      <c r="BP44" s="4"/>
      <c r="BQ44" s="4"/>
      <c r="BR44" s="4"/>
      <c r="BS44" s="4"/>
      <c r="BT44" s="4"/>
      <c r="BU44" s="4"/>
      <c r="BV44" s="4"/>
      <c r="BW44" s="4"/>
      <c r="BX44" s="4"/>
      <c r="BY44" s="1"/>
      <c r="BZ44" s="1"/>
      <c r="CA44" s="1"/>
      <c r="CB44" s="1"/>
      <c r="CC44" s="1"/>
      <c r="CD44" s="1"/>
      <c r="CE44" s="1"/>
      <c r="CF44" s="1"/>
      <c r="CG44" s="1"/>
      <c r="CH44" s="1"/>
      <c r="CI44" s="1"/>
      <c r="CJ44" s="1"/>
    </row>
    <row r="45" spans="1:88" ht="48.75" customHeight="1">
      <c r="A45" s="133"/>
      <c r="B45" s="134"/>
      <c r="C45" s="131"/>
      <c r="D45" s="131"/>
      <c r="E45" s="131"/>
      <c r="F45" s="131"/>
      <c r="G45" s="131"/>
      <c r="H45" s="131"/>
      <c r="I45" s="131"/>
      <c r="J45" s="137"/>
      <c r="K45" s="138"/>
      <c r="AB45" s="147"/>
      <c r="AC45" s="147"/>
      <c r="AD45" s="136"/>
      <c r="AE45" s="136"/>
      <c r="AF45" s="142"/>
      <c r="AG45" s="136"/>
      <c r="AH45" s="136"/>
      <c r="AI45" s="150"/>
      <c r="AJ45" s="150"/>
      <c r="AK45" s="150"/>
      <c r="AL45" s="150"/>
      <c r="AM45" s="150"/>
      <c r="AN45" s="161"/>
      <c r="AO45" s="161"/>
      <c r="AP45" s="161"/>
      <c r="AQ45" s="140"/>
      <c r="AR45" s="150"/>
      <c r="AS45" s="150"/>
      <c r="AT45" s="150"/>
      <c r="AU45" s="150"/>
      <c r="AV45" s="150"/>
      <c r="AW45" s="150"/>
      <c r="AX45" s="150"/>
      <c r="AY45" s="150"/>
      <c r="AZ45" s="150"/>
      <c r="BA45" s="230">
        <f>(($AR$45-30)/80)*0.4*$AR$47</f>
        <v>0</v>
      </c>
      <c r="BB45" s="230"/>
      <c r="BC45" s="230"/>
      <c r="BD45" s="230"/>
      <c r="BE45" s="230"/>
      <c r="BF45" s="230"/>
      <c r="BG45" s="230"/>
      <c r="BH45" s="230"/>
      <c r="BI45" s="230"/>
      <c r="BJ45" s="4"/>
      <c r="BK45" s="4"/>
      <c r="BL45" s="4"/>
      <c r="BM45" s="4"/>
      <c r="BN45" s="4"/>
      <c r="BO45" s="4"/>
      <c r="BP45" s="4"/>
      <c r="BQ45" s="4"/>
      <c r="BR45" s="4"/>
      <c r="BS45" s="4"/>
      <c r="BT45" s="4"/>
      <c r="BU45" s="4"/>
      <c r="BV45" s="4"/>
      <c r="BW45" s="4"/>
      <c r="BX45" s="4"/>
      <c r="BY45" s="1"/>
      <c r="BZ45" s="1"/>
      <c r="CA45" s="1"/>
      <c r="CB45" s="1"/>
      <c r="CC45" s="1"/>
      <c r="CD45" s="1"/>
      <c r="CE45" s="1"/>
      <c r="CF45" s="1"/>
      <c r="CG45" s="1"/>
      <c r="CH45" s="1"/>
      <c r="CI45" s="1"/>
      <c r="CJ45" s="1"/>
    </row>
    <row r="46" spans="1:88" ht="30.75" customHeight="1">
      <c r="A46" s="133"/>
      <c r="B46" s="134"/>
      <c r="C46" s="134"/>
      <c r="D46" s="135"/>
      <c r="E46" s="136"/>
      <c r="F46" s="136"/>
      <c r="G46" s="136"/>
      <c r="H46" s="136"/>
      <c r="I46" s="134"/>
      <c r="J46" s="137"/>
      <c r="K46" s="138"/>
      <c r="L46" s="139"/>
      <c r="M46" s="136"/>
      <c r="N46" s="136"/>
      <c r="O46" s="136"/>
      <c r="P46" s="136"/>
      <c r="Q46" s="140"/>
      <c r="R46" s="136"/>
      <c r="S46" s="136"/>
      <c r="T46" s="140"/>
      <c r="U46" s="136"/>
      <c r="V46" s="136"/>
      <c r="W46" s="136"/>
      <c r="X46" s="141"/>
      <c r="Y46" s="142"/>
      <c r="Z46" s="136"/>
      <c r="AA46" s="136"/>
      <c r="AB46" s="136"/>
      <c r="AC46" s="143"/>
      <c r="AD46" s="136"/>
      <c r="AE46" s="136"/>
      <c r="AF46" s="142"/>
      <c r="AG46" s="136"/>
      <c r="AH46" s="136"/>
      <c r="AI46" s="144"/>
      <c r="AJ46" s="136"/>
      <c r="AK46" s="136"/>
      <c r="AL46" s="136"/>
      <c r="AM46" s="136"/>
      <c r="AN46" s="136"/>
      <c r="AO46" s="136"/>
      <c r="AP46" s="136"/>
      <c r="AQ46" s="136"/>
      <c r="AR46" s="151" t="s">
        <v>96</v>
      </c>
      <c r="AS46" s="151"/>
      <c r="AT46" s="151"/>
      <c r="AU46" s="151"/>
      <c r="AV46" s="151"/>
      <c r="AW46" s="151"/>
      <c r="AX46" s="151"/>
      <c r="AY46" s="151"/>
      <c r="AZ46" s="151"/>
      <c r="BA46" s="230"/>
      <c r="BB46" s="230"/>
      <c r="BC46" s="230"/>
      <c r="BD46" s="230"/>
      <c r="BE46" s="230"/>
      <c r="BF46" s="230"/>
      <c r="BG46" s="230"/>
      <c r="BH46" s="230"/>
      <c r="BI46" s="230"/>
      <c r="BJ46" s="4"/>
      <c r="BK46" s="4"/>
      <c r="BL46" s="4"/>
      <c r="BM46" s="4"/>
      <c r="BN46" s="4"/>
      <c r="BO46" s="4"/>
      <c r="BP46" s="4"/>
      <c r="BQ46" s="4"/>
      <c r="BR46" s="4"/>
      <c r="BS46" s="4"/>
      <c r="BT46" s="4"/>
      <c r="BU46" s="4"/>
      <c r="BV46" s="4"/>
      <c r="BW46" s="4"/>
      <c r="BX46" s="4"/>
      <c r="BY46" s="1"/>
      <c r="BZ46" s="1"/>
      <c r="CA46" s="1"/>
      <c r="CB46" s="1"/>
      <c r="CC46" s="1"/>
      <c r="CD46" s="1"/>
      <c r="CE46" s="1"/>
      <c r="CF46" s="1"/>
      <c r="CG46" s="1"/>
      <c r="CH46" s="1"/>
      <c r="CI46" s="1"/>
      <c r="CJ46" s="1"/>
    </row>
    <row r="47" spans="1:88" ht="30.75" customHeight="1">
      <c r="A47" s="133"/>
      <c r="B47" s="134"/>
      <c r="C47" s="134"/>
      <c r="D47" s="135"/>
      <c r="E47" s="136"/>
      <c r="F47" s="136"/>
      <c r="G47" s="136"/>
      <c r="H47" s="136"/>
      <c r="I47" s="134"/>
      <c r="J47" s="137"/>
      <c r="K47" s="138"/>
      <c r="L47" s="139"/>
      <c r="M47" s="136"/>
      <c r="N47" s="136"/>
      <c r="O47" s="136"/>
      <c r="P47" s="136"/>
      <c r="Q47" s="140"/>
      <c r="R47" s="136"/>
      <c r="S47" s="136"/>
      <c r="T47" s="140"/>
      <c r="U47" s="136"/>
      <c r="V47" s="136"/>
      <c r="W47" s="136"/>
      <c r="X47" s="141"/>
      <c r="Y47" s="142"/>
      <c r="Z47" s="136"/>
      <c r="AA47" s="136"/>
      <c r="AB47" s="136"/>
      <c r="AC47" s="143"/>
      <c r="AD47" s="136"/>
      <c r="AE47" s="136"/>
      <c r="AF47" s="142"/>
      <c r="AG47" s="136"/>
      <c r="AH47" s="136"/>
      <c r="AI47" s="144"/>
      <c r="AJ47" s="136"/>
      <c r="AK47" s="136"/>
      <c r="AL47" s="136"/>
      <c r="AM47" s="136"/>
      <c r="AN47" s="136"/>
      <c r="AO47" s="136"/>
      <c r="AP47" s="136"/>
      <c r="AQ47" s="136"/>
      <c r="AR47" s="150"/>
      <c r="AS47" s="150"/>
      <c r="AT47" s="150"/>
      <c r="AU47" s="150"/>
      <c r="AV47" s="150"/>
      <c r="AW47" s="150"/>
      <c r="AX47" s="150"/>
      <c r="AY47" s="150"/>
      <c r="AZ47" s="150"/>
      <c r="BA47" s="230"/>
      <c r="BB47" s="230"/>
      <c r="BC47" s="230"/>
      <c r="BD47" s="230"/>
      <c r="BE47" s="230"/>
      <c r="BF47" s="230"/>
      <c r="BG47" s="230"/>
      <c r="BH47" s="230"/>
      <c r="BI47" s="230"/>
      <c r="BJ47" s="4"/>
      <c r="BK47" s="4"/>
      <c r="BL47" s="4"/>
      <c r="BM47" s="4"/>
      <c r="BN47" s="4"/>
      <c r="BO47" s="4"/>
      <c r="BP47" s="4"/>
      <c r="BQ47" s="4"/>
      <c r="BR47" s="4"/>
      <c r="BS47" s="4"/>
      <c r="BT47" s="4"/>
      <c r="BU47" s="4"/>
      <c r="BV47" s="4"/>
      <c r="BW47" s="4"/>
      <c r="BX47" s="4"/>
      <c r="BY47" s="1"/>
      <c r="BZ47" s="1"/>
      <c r="CA47" s="1"/>
      <c r="CB47" s="1"/>
      <c r="CC47" s="1"/>
      <c r="CD47" s="1"/>
      <c r="CE47" s="1"/>
      <c r="CF47" s="1"/>
      <c r="CG47" s="1"/>
      <c r="CH47" s="1"/>
      <c r="CI47" s="1"/>
      <c r="CJ47" s="1"/>
    </row>
    <row r="48" spans="1:88" ht="30.75" customHeight="1">
      <c r="A48" s="133"/>
      <c r="B48" s="134"/>
      <c r="C48" s="134"/>
      <c r="D48" s="135"/>
      <c r="E48" s="136"/>
      <c r="F48" s="136"/>
      <c r="G48" s="136"/>
      <c r="H48" s="136"/>
      <c r="I48" s="134"/>
      <c r="J48" s="137"/>
      <c r="K48" s="138"/>
      <c r="L48" s="139"/>
      <c r="M48" s="136"/>
      <c r="N48" s="136"/>
      <c r="O48" s="136"/>
      <c r="P48" s="136"/>
      <c r="Q48" s="140"/>
      <c r="R48" s="136"/>
      <c r="S48" s="136"/>
      <c r="T48" s="140"/>
      <c r="U48" s="136"/>
      <c r="V48" s="136"/>
      <c r="W48" s="136"/>
      <c r="X48" s="141"/>
      <c r="Y48" s="142"/>
      <c r="Z48" s="136"/>
      <c r="AA48" s="136"/>
      <c r="AB48" s="136"/>
      <c r="AC48" s="143"/>
      <c r="AD48" s="136"/>
      <c r="AE48" s="136"/>
      <c r="AF48" s="142"/>
      <c r="AG48" s="136"/>
      <c r="AH48" s="136"/>
      <c r="AI48" s="144"/>
      <c r="AJ48" s="136"/>
      <c r="AK48" s="136"/>
      <c r="AL48" s="136"/>
      <c r="AM48" s="136"/>
      <c r="AN48" s="136"/>
      <c r="AO48" s="136"/>
      <c r="AP48" s="136"/>
      <c r="AQ48" s="136"/>
      <c r="AR48" s="148"/>
      <c r="AS48" s="148"/>
      <c r="AT48" s="148"/>
      <c r="AU48" s="148"/>
      <c r="AV48" s="148"/>
      <c r="AW48" s="148"/>
      <c r="AX48" s="148"/>
      <c r="AY48" s="148"/>
      <c r="AZ48" s="148"/>
      <c r="BA48" s="136"/>
      <c r="BB48" s="136"/>
      <c r="BC48" s="136"/>
      <c r="BD48" s="136"/>
      <c r="BE48" s="136"/>
      <c r="BF48" s="132"/>
      <c r="BG48" s="132"/>
      <c r="BH48" s="132"/>
      <c r="BI48" s="132"/>
      <c r="BJ48" s="4"/>
      <c r="BK48" s="4"/>
      <c r="BL48" s="4"/>
      <c r="BM48" s="4"/>
      <c r="BN48" s="4"/>
      <c r="BO48" s="4"/>
      <c r="BP48" s="4"/>
      <c r="BQ48" s="4"/>
      <c r="BR48" s="4"/>
      <c r="BS48" s="4"/>
      <c r="BT48" s="4"/>
      <c r="BU48" s="4"/>
      <c r="BV48" s="4"/>
      <c r="BW48" s="4"/>
      <c r="BX48" s="4"/>
      <c r="BY48" s="1"/>
      <c r="BZ48" s="1"/>
      <c r="CA48" s="1"/>
      <c r="CB48" s="1"/>
      <c r="CC48" s="1"/>
      <c r="CD48" s="1"/>
      <c r="CE48" s="1"/>
      <c r="CF48" s="1"/>
      <c r="CG48" s="1"/>
      <c r="CH48" s="1"/>
      <c r="CI48" s="1"/>
      <c r="CJ48" s="1"/>
    </row>
    <row r="49" spans="1:94" ht="30" customHeight="1">
      <c r="A49" s="72"/>
      <c r="B49" s="77"/>
      <c r="C49" s="77"/>
      <c r="D49" s="77"/>
      <c r="E49" s="77"/>
      <c r="F49" s="77"/>
      <c r="G49" s="77"/>
      <c r="H49" s="77"/>
      <c r="I49" s="77"/>
      <c r="J49" s="78">
        <f>SUM(J11:J41)</f>
        <v>0</v>
      </c>
      <c r="K49" s="78">
        <f>J49+F5</f>
        <v>0</v>
      </c>
      <c r="L49" s="79"/>
      <c r="M49" s="79"/>
      <c r="N49" s="79"/>
      <c r="O49" s="79"/>
      <c r="P49" s="79"/>
      <c r="Q49" s="80"/>
      <c r="R49" s="80"/>
      <c r="S49" s="80"/>
      <c r="T49" s="80"/>
      <c r="U49" s="80"/>
      <c r="V49" s="80"/>
      <c r="W49" s="80"/>
      <c r="X49" s="80"/>
      <c r="Y49" s="81"/>
      <c r="Z49" s="81"/>
      <c r="AA49" s="81"/>
      <c r="AB49" s="82"/>
      <c r="AC49" s="82"/>
      <c r="AD49" s="82"/>
      <c r="AE49" s="82"/>
      <c r="AF49" s="81"/>
      <c r="AG49" s="83"/>
      <c r="AH49" s="84">
        <f>SUM(AH50:AH51)+AI51</f>
        <v>1</v>
      </c>
      <c r="AI49" s="85"/>
      <c r="AJ49" s="86"/>
      <c r="AK49" s="82"/>
      <c r="AL49" s="146"/>
      <c r="AM49" s="146"/>
      <c r="AN49" s="146"/>
      <c r="AO49" s="146"/>
      <c r="AP49" s="146"/>
      <c r="AQ49" s="146"/>
      <c r="BA49" s="88"/>
      <c r="BB49" s="88"/>
      <c r="BC49" s="88"/>
      <c r="BD49" s="88"/>
      <c r="BE49" s="88"/>
      <c r="BF49" s="88"/>
      <c r="BG49" s="88"/>
      <c r="BH49" s="88"/>
      <c r="BI49" s="88"/>
      <c r="BJ49" s="88"/>
      <c r="BK49" s="88"/>
      <c r="BL49" s="88"/>
      <c r="BM49" s="88"/>
      <c r="BN49" s="88"/>
      <c r="BO49" s="88"/>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row>
    <row r="50" spans="1:94" ht="25.5" customHeight="1">
      <c r="A50" s="72"/>
      <c r="B50" s="77"/>
      <c r="C50" s="77"/>
      <c r="D50" s="77"/>
      <c r="E50" s="77"/>
      <c r="F50" s="77"/>
      <c r="G50" s="77"/>
      <c r="H50" s="77"/>
      <c r="I50" s="77"/>
      <c r="J50" s="77"/>
      <c r="K50" s="210" t="s">
        <v>64</v>
      </c>
      <c r="L50" s="165"/>
      <c r="M50" s="165"/>
      <c r="N50" s="165"/>
      <c r="O50" s="165"/>
      <c r="P50" s="165"/>
      <c r="Q50" s="165"/>
      <c r="R50" s="165"/>
      <c r="S50" s="165"/>
      <c r="T50" s="165"/>
      <c r="U50" s="165"/>
      <c r="V50" s="165"/>
      <c r="W50" s="165"/>
      <c r="X50" s="165"/>
      <c r="Y50" s="165"/>
      <c r="Z50" s="175"/>
      <c r="AA50" s="294" t="str">
        <f>IF(COUNTA(D41,C37,C36,D31,D29,D26,C24,G24,B18,B16,B13,B11,M4,T4,AF4,AQ4,BD4,C38)=18,"תקין","לא תקין")</f>
        <v>לא תקין</v>
      </c>
      <c r="AB50" s="165"/>
      <c r="AC50" s="165"/>
      <c r="AD50" s="165"/>
      <c r="AE50" s="168"/>
      <c r="AF50" s="81"/>
      <c r="AG50" s="83"/>
      <c r="AH50" s="84">
        <f t="shared" ref="AH50:AH51" si="6">IF(AA50="תקין",1,0)</f>
        <v>0</v>
      </c>
      <c r="AI50" s="89"/>
      <c r="AJ50" s="83"/>
      <c r="AK50" s="82"/>
      <c r="AL50" s="157" t="s">
        <v>65</v>
      </c>
      <c r="AM50" s="165"/>
      <c r="AN50" s="165"/>
      <c r="AO50" s="165"/>
      <c r="AP50" s="168"/>
      <c r="AQ50" s="157" t="e">
        <f>SUM(#REF!)</f>
        <v>#REF!</v>
      </c>
      <c r="AR50" s="165"/>
      <c r="AS50" s="165"/>
      <c r="AT50" s="165"/>
      <c r="AU50" s="82"/>
      <c r="AV50" s="82"/>
      <c r="AW50" s="82"/>
      <c r="AX50" s="82"/>
      <c r="AY50" s="82"/>
      <c r="AZ50" s="82"/>
      <c r="BA50" s="82"/>
      <c r="BB50" s="82"/>
      <c r="BC50" s="82"/>
      <c r="BD50" s="88"/>
      <c r="BE50" s="88"/>
      <c r="BF50" s="88"/>
      <c r="BG50" s="88"/>
      <c r="BH50" s="88"/>
      <c r="BI50" s="88"/>
      <c r="BJ50" s="88"/>
      <c r="BK50" s="88"/>
      <c r="BL50" s="88"/>
      <c r="BM50" s="88"/>
      <c r="BN50" s="88"/>
      <c r="BO50" s="88"/>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row>
    <row r="51" spans="1:94" ht="21" customHeight="1" thickBot="1">
      <c r="A51" s="341"/>
      <c r="B51" s="163"/>
      <c r="C51" s="163"/>
      <c r="D51" s="163"/>
      <c r="E51" s="163"/>
      <c r="F51" s="163"/>
      <c r="G51" s="163"/>
      <c r="H51" s="163"/>
      <c r="I51" s="209"/>
      <c r="J51" s="90"/>
      <c r="K51" s="342" t="s">
        <v>66</v>
      </c>
      <c r="L51" s="197"/>
      <c r="M51" s="197"/>
      <c r="N51" s="197"/>
      <c r="O51" s="197"/>
      <c r="P51" s="197"/>
      <c r="Q51" s="197"/>
      <c r="R51" s="197"/>
      <c r="S51" s="197"/>
      <c r="T51" s="197"/>
      <c r="U51" s="197"/>
      <c r="V51" s="197"/>
      <c r="W51" s="197"/>
      <c r="X51" s="197"/>
      <c r="Y51" s="197"/>
      <c r="Z51" s="172"/>
      <c r="AA51" s="343" t="str">
        <f>IF(SUM(BL11:BL41)=31,"תקין","לא תקין")</f>
        <v>תקין</v>
      </c>
      <c r="AB51" s="197"/>
      <c r="AC51" s="197"/>
      <c r="AD51" s="197"/>
      <c r="AE51" s="173"/>
      <c r="AF51" s="91"/>
      <c r="AG51" s="92"/>
      <c r="AH51" s="84">
        <f t="shared" si="6"/>
        <v>1</v>
      </c>
      <c r="AI51" s="84"/>
      <c r="AJ51" s="86"/>
      <c r="AK51" s="82"/>
      <c r="AL51" s="157" t="s">
        <v>67</v>
      </c>
      <c r="AM51" s="165"/>
      <c r="AN51" s="165"/>
      <c r="AO51" s="165"/>
      <c r="AP51" s="168"/>
      <c r="AQ51" s="157">
        <v>1.4</v>
      </c>
      <c r="AR51" s="165"/>
      <c r="AS51" s="165"/>
      <c r="AT51" s="165"/>
      <c r="AU51" s="82"/>
      <c r="AV51" s="82"/>
      <c r="AW51" s="82"/>
      <c r="AX51" s="82"/>
      <c r="AY51" s="82"/>
      <c r="AZ51" s="82"/>
      <c r="BA51" s="82"/>
      <c r="BB51" s="82"/>
      <c r="BC51" s="82"/>
      <c r="BD51" s="93"/>
      <c r="BE51" s="93"/>
      <c r="BF51" s="93"/>
      <c r="BG51" s="93"/>
      <c r="BH51" s="93"/>
      <c r="BI51" s="93"/>
      <c r="BJ51" s="93"/>
      <c r="BK51" s="93"/>
      <c r="BL51" s="93"/>
      <c r="BM51" s="93"/>
      <c r="BN51" s="93"/>
      <c r="BO51" s="93"/>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row>
    <row r="52" spans="1:94" ht="24" customHeight="1" thickTop="1" thickBot="1">
      <c r="A52" s="152" t="s">
        <v>68</v>
      </c>
      <c r="B52" s="182" t="s">
        <v>69</v>
      </c>
      <c r="C52" s="183"/>
      <c r="D52" s="183"/>
      <c r="E52" s="183"/>
      <c r="F52" s="183"/>
      <c r="G52" s="183"/>
      <c r="H52" s="183"/>
      <c r="I52" s="184"/>
      <c r="J52" s="94"/>
      <c r="K52" s="333" t="s">
        <v>70</v>
      </c>
      <c r="L52" s="334"/>
      <c r="M52" s="334"/>
      <c r="N52" s="334"/>
      <c r="O52" s="334"/>
      <c r="P52" s="334"/>
      <c r="Q52" s="334"/>
      <c r="R52" s="334"/>
      <c r="S52" s="334"/>
      <c r="T52" s="334"/>
      <c r="U52" s="334"/>
      <c r="V52" s="334"/>
      <c r="W52" s="334"/>
      <c r="X52" s="334"/>
      <c r="Y52" s="334"/>
      <c r="Z52" s="335"/>
      <c r="AA52" s="321" t="str">
        <f>IF(AA50="תקין",IF(AA51="תקין",SUM(Y11:Y41),"לא תקין"),"לא תקין")</f>
        <v>לא תקין</v>
      </c>
      <c r="AB52" s="322"/>
      <c r="AC52" s="322"/>
      <c r="AD52" s="322"/>
      <c r="AE52" s="323"/>
      <c r="AF52" s="324">
        <f>SUM(AF11:AH41)</f>
        <v>0</v>
      </c>
      <c r="AG52" s="325"/>
      <c r="AH52" s="325"/>
      <c r="AI52" s="326"/>
      <c r="AJ52" s="95"/>
      <c r="AK52" s="95"/>
      <c r="AL52" s="158" t="s">
        <v>71</v>
      </c>
      <c r="AM52" s="158"/>
      <c r="AN52" s="158"/>
      <c r="AO52" s="158"/>
      <c r="AP52" s="267"/>
      <c r="AQ52" s="157" t="e">
        <f>AQ50*AQ51</f>
        <v>#REF!</v>
      </c>
      <c r="AR52" s="158"/>
      <c r="AS52" s="158"/>
      <c r="AT52" s="158"/>
      <c r="AU52" s="96"/>
      <c r="AV52" s="97"/>
      <c r="AW52" s="153"/>
      <c r="AX52" s="154"/>
      <c r="AY52" s="155"/>
      <c r="AZ52" s="97"/>
      <c r="BA52" s="98" t="s">
        <v>72</v>
      </c>
      <c r="BB52" s="98"/>
      <c r="BC52" s="98"/>
      <c r="BD52" s="98"/>
      <c r="BE52" s="98"/>
      <c r="BF52" s="98"/>
      <c r="BG52" s="98"/>
      <c r="BH52" s="98"/>
      <c r="BI52" s="98"/>
      <c r="BJ52" s="98"/>
      <c r="BK52" s="98"/>
      <c r="BL52" s="98"/>
      <c r="BM52" s="98"/>
      <c r="BN52" s="98"/>
      <c r="BO52" s="98"/>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row>
    <row r="53" spans="1:94" ht="24" customHeight="1" thickTop="1" thickBot="1">
      <c r="A53" s="152"/>
      <c r="B53" s="301"/>
      <c r="C53" s="302"/>
      <c r="D53" s="302"/>
      <c r="E53" s="302"/>
      <c r="F53" s="302"/>
      <c r="G53" s="302"/>
      <c r="H53" s="302"/>
      <c r="I53" s="303"/>
      <c r="J53" s="99"/>
      <c r="K53" s="291" t="s">
        <v>73</v>
      </c>
      <c r="L53" s="292"/>
      <c r="M53" s="292"/>
      <c r="N53" s="292"/>
      <c r="O53" s="292"/>
      <c r="P53" s="292"/>
      <c r="Q53" s="292"/>
      <c r="R53" s="292"/>
      <c r="S53" s="292"/>
      <c r="T53" s="292"/>
      <c r="U53" s="292"/>
      <c r="V53" s="292"/>
      <c r="W53" s="292"/>
      <c r="X53" s="292"/>
      <c r="Y53" s="292"/>
      <c r="Z53" s="293"/>
      <c r="AA53" s="268" t="e">
        <f>סך_שעות*24</f>
        <v>#VALUE!</v>
      </c>
      <c r="AB53" s="269"/>
      <c r="AC53" s="269"/>
      <c r="AD53" s="269"/>
      <c r="AE53" s="270"/>
      <c r="AF53" s="271" t="s">
        <v>74</v>
      </c>
      <c r="AG53" s="272"/>
      <c r="AH53" s="272"/>
      <c r="AI53" s="273"/>
      <c r="AJ53" s="100"/>
      <c r="AK53" s="101"/>
      <c r="AL53" s="157" t="s">
        <v>29</v>
      </c>
      <c r="AM53" s="158"/>
      <c r="AN53" s="158"/>
      <c r="AO53" s="158"/>
      <c r="AP53" s="267"/>
      <c r="AQ53" s="157"/>
      <c r="AR53" s="158"/>
      <c r="AS53" s="158"/>
      <c r="AT53" s="158"/>
      <c r="AU53" s="102"/>
      <c r="AV53" s="103"/>
      <c r="AW53" s="156"/>
      <c r="AX53" s="156"/>
      <c r="AY53" s="156"/>
      <c r="AZ53" s="104"/>
      <c r="BA53" s="219"/>
      <c r="BB53" s="219"/>
      <c r="BC53" s="219"/>
      <c r="BD53" s="219"/>
      <c r="BE53" s="219"/>
      <c r="BF53" s="219"/>
      <c r="BG53" s="219"/>
      <c r="BH53" s="219"/>
      <c r="BI53" s="98"/>
      <c r="BJ53" s="98"/>
      <c r="BK53" s="98"/>
      <c r="BL53" s="98"/>
      <c r="BM53" s="98"/>
      <c r="BN53" s="98"/>
      <c r="BO53" s="98"/>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row>
    <row r="54" spans="1:94" ht="24.75" customHeight="1" thickTop="1">
      <c r="A54" s="152"/>
      <c r="B54" s="301"/>
      <c r="C54" s="302"/>
      <c r="D54" s="302"/>
      <c r="E54" s="302"/>
      <c r="F54" s="302"/>
      <c r="G54" s="302"/>
      <c r="H54" s="302"/>
      <c r="I54" s="303"/>
      <c r="J54" s="2"/>
      <c r="K54" s="105"/>
      <c r="L54" s="106"/>
      <c r="M54" s="106"/>
      <c r="N54" s="106"/>
      <c r="O54" s="106"/>
      <c r="P54" s="106"/>
      <c r="Q54" s="106"/>
      <c r="R54" s="106"/>
      <c r="S54" s="106"/>
      <c r="T54" s="106"/>
      <c r="U54" s="106"/>
      <c r="V54" s="106"/>
      <c r="W54" s="106"/>
      <c r="X54" s="106"/>
      <c r="Y54" s="106"/>
      <c r="Z54" s="106"/>
      <c r="AA54" s="107"/>
      <c r="AB54" s="107"/>
      <c r="AC54" s="107"/>
      <c r="AD54" s="107"/>
      <c r="AE54" s="107"/>
      <c r="AF54" s="107"/>
      <c r="AG54" s="107"/>
      <c r="AH54" s="107"/>
      <c r="AI54" s="98"/>
      <c r="AJ54" s="98"/>
      <c r="AK54" s="98"/>
      <c r="AL54" s="289"/>
      <c r="AM54" s="289"/>
      <c r="AN54" s="289"/>
      <c r="AO54" s="289"/>
      <c r="AP54" s="289"/>
      <c r="AQ54" s="289"/>
      <c r="AR54" s="289"/>
      <c r="AS54" s="289"/>
      <c r="AT54" s="289"/>
      <c r="AU54" s="289"/>
      <c r="AV54" s="266"/>
      <c r="AW54" s="266"/>
      <c r="AX54" s="266"/>
      <c r="AY54" s="266"/>
      <c r="AZ54" s="3"/>
      <c r="BA54" s="219"/>
      <c r="BB54" s="219"/>
      <c r="BC54" s="219"/>
      <c r="BD54" s="219"/>
      <c r="BE54" s="219"/>
      <c r="BF54" s="219"/>
      <c r="BG54" s="219"/>
      <c r="BH54" s="219"/>
      <c r="BI54" s="98"/>
      <c r="BJ54" s="98"/>
      <c r="BK54" s="98"/>
      <c r="BL54" s="98"/>
      <c r="BM54" s="98"/>
      <c r="BN54" s="98"/>
      <c r="BO54" s="98"/>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row>
    <row r="55" spans="1:94" ht="5.25" customHeight="1" thickBot="1">
      <c r="A55" s="152"/>
      <c r="B55" s="301"/>
      <c r="C55" s="302"/>
      <c r="D55" s="302"/>
      <c r="E55" s="302"/>
      <c r="F55" s="302"/>
      <c r="G55" s="302"/>
      <c r="H55" s="302"/>
      <c r="I55" s="303"/>
      <c r="J55" s="2"/>
      <c r="K55" s="108"/>
      <c r="L55" s="108"/>
      <c r="M55" s="108"/>
      <c r="N55" s="108"/>
      <c r="O55" s="108"/>
      <c r="P55" s="108"/>
      <c r="Q55" s="108"/>
      <c r="R55" s="108"/>
      <c r="S55" s="108"/>
      <c r="T55" s="108"/>
      <c r="U55" s="108"/>
      <c r="V55" s="108"/>
      <c r="W55" s="108"/>
      <c r="X55" s="108"/>
      <c r="Y55" s="108"/>
      <c r="Z55" s="108"/>
      <c r="AA55" s="109"/>
      <c r="AB55" s="110"/>
      <c r="AC55" s="110"/>
      <c r="AD55" s="110"/>
      <c r="AE55" s="110"/>
      <c r="AF55" s="111"/>
      <c r="AG55" s="112"/>
      <c r="AH55" s="98"/>
      <c r="AI55" s="98"/>
      <c r="AJ55" s="98"/>
      <c r="AK55" s="98"/>
      <c r="AL55" s="113"/>
      <c r="AM55" s="113"/>
      <c r="AN55" s="98"/>
      <c r="AO55" s="98"/>
      <c r="AP55" s="98"/>
      <c r="AQ55" s="98"/>
      <c r="AR55" s="98"/>
      <c r="AS55" s="98"/>
      <c r="AT55" s="98"/>
      <c r="AU55" s="98"/>
      <c r="AV55" s="98"/>
      <c r="AW55" s="98"/>
      <c r="AX55" s="113"/>
      <c r="AY55" s="113"/>
      <c r="AZ55" s="98"/>
      <c r="BA55" s="98"/>
      <c r="BB55" s="98"/>
      <c r="BC55" s="98"/>
      <c r="BD55" s="98"/>
      <c r="BE55" s="98"/>
      <c r="BF55" s="98"/>
      <c r="BG55" s="98"/>
      <c r="BH55" s="98"/>
      <c r="BI55" s="98"/>
      <c r="BJ55" s="98"/>
      <c r="BK55" s="98"/>
      <c r="BL55" s="98"/>
      <c r="BM55" s="98"/>
      <c r="BN55" s="98"/>
      <c r="BO55" s="98"/>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row>
    <row r="56" spans="1:94" ht="16.5" customHeight="1">
      <c r="A56" s="152"/>
      <c r="B56" s="304"/>
      <c r="C56" s="305"/>
      <c r="D56" s="305"/>
      <c r="E56" s="305"/>
      <c r="F56" s="305"/>
      <c r="G56" s="305"/>
      <c r="H56" s="305"/>
      <c r="I56" s="306"/>
      <c r="J56" s="2"/>
      <c r="K56" s="307" t="s">
        <v>75</v>
      </c>
      <c r="L56" s="308"/>
      <c r="M56" s="308"/>
      <c r="N56" s="308"/>
      <c r="O56" s="308"/>
      <c r="P56" s="308"/>
      <c r="Q56" s="308"/>
      <c r="R56" s="308"/>
      <c r="S56" s="308"/>
      <c r="T56" s="308"/>
      <c r="U56" s="308"/>
      <c r="V56" s="308"/>
      <c r="W56" s="308"/>
      <c r="X56" s="308"/>
      <c r="Y56" s="308"/>
      <c r="Z56" s="309"/>
      <c r="AA56" s="313" t="e">
        <f>IF(D33-AA52&lt;0,#REF!,D33-AA52)</f>
        <v>#VALUE!</v>
      </c>
      <c r="AB56" s="314"/>
      <c r="AC56" s="314"/>
      <c r="AD56" s="314"/>
      <c r="AE56" s="314"/>
      <c r="AF56" s="314"/>
      <c r="AG56" s="315"/>
      <c r="AH56" s="286"/>
      <c r="AI56" s="287"/>
      <c r="AJ56" s="287"/>
      <c r="AK56" s="287"/>
      <c r="AL56" s="287"/>
      <c r="AM56" s="287"/>
      <c r="AN56" s="114"/>
      <c r="AO56" s="114"/>
      <c r="AP56" s="114"/>
      <c r="AQ56" s="288" t="e">
        <f>ABS(D33-AA52)</f>
        <v>#VALUE!</v>
      </c>
      <c r="AR56" s="288"/>
      <c r="AS56" s="288"/>
      <c r="AT56" s="288"/>
      <c r="AU56" s="290" t="s">
        <v>21</v>
      </c>
      <c r="AV56" s="290"/>
      <c r="AW56" s="290"/>
      <c r="AX56" s="115"/>
      <c r="AY56" s="115"/>
      <c r="AZ56" s="115"/>
      <c r="BA56" s="115"/>
      <c r="BB56" s="98"/>
      <c r="BC56" s="98"/>
      <c r="BD56" s="98"/>
      <c r="BE56" s="98"/>
      <c r="BF56" s="98"/>
      <c r="BG56" s="98"/>
      <c r="BH56" s="98"/>
      <c r="BI56" s="98"/>
      <c r="BJ56" s="98"/>
      <c r="BK56" s="98"/>
      <c r="BL56" s="98"/>
      <c r="BM56" s="98"/>
      <c r="BN56" s="98"/>
      <c r="BO56" s="98"/>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row>
    <row r="57" spans="1:94" ht="9.75" customHeight="1" thickBot="1">
      <c r="A57" s="152" t="s">
        <v>76</v>
      </c>
      <c r="B57" s="182" t="s">
        <v>77</v>
      </c>
      <c r="C57" s="183"/>
      <c r="D57" s="183"/>
      <c r="E57" s="183"/>
      <c r="F57" s="183"/>
      <c r="G57" s="183"/>
      <c r="H57" s="183"/>
      <c r="I57" s="184"/>
      <c r="J57" s="1"/>
      <c r="K57" s="310"/>
      <c r="L57" s="311"/>
      <c r="M57" s="311"/>
      <c r="N57" s="311"/>
      <c r="O57" s="311"/>
      <c r="P57" s="311"/>
      <c r="Q57" s="311"/>
      <c r="R57" s="311"/>
      <c r="S57" s="311"/>
      <c r="T57" s="311"/>
      <c r="U57" s="311"/>
      <c r="V57" s="311"/>
      <c r="W57" s="311"/>
      <c r="X57" s="311"/>
      <c r="Y57" s="311"/>
      <c r="Z57" s="312"/>
      <c r="AA57" s="316"/>
      <c r="AB57" s="317"/>
      <c r="AC57" s="317"/>
      <c r="AD57" s="317"/>
      <c r="AE57" s="317"/>
      <c r="AF57" s="317"/>
      <c r="AG57" s="318"/>
      <c r="AH57" s="286"/>
      <c r="AI57" s="287"/>
      <c r="AJ57" s="287"/>
      <c r="AK57" s="287"/>
      <c r="AL57" s="287"/>
      <c r="AM57" s="287"/>
      <c r="AN57" s="114"/>
      <c r="AO57" s="114"/>
      <c r="AP57" s="114"/>
      <c r="AQ57" s="288"/>
      <c r="AR57" s="288"/>
      <c r="AS57" s="288"/>
      <c r="AT57" s="288"/>
      <c r="AU57" s="290"/>
      <c r="AV57" s="290"/>
      <c r="AW57" s="290"/>
      <c r="AX57" s="116"/>
      <c r="AY57" s="116"/>
      <c r="AZ57" s="117"/>
      <c r="BA57" s="117"/>
      <c r="BB57" s="98"/>
      <c r="BC57" s="98"/>
      <c r="BD57" s="98"/>
      <c r="BE57" s="98"/>
      <c r="BF57" s="98"/>
      <c r="BG57" s="98"/>
      <c r="BH57" s="98"/>
      <c r="BI57" s="98"/>
      <c r="BJ57" s="98"/>
      <c r="BK57" s="98"/>
      <c r="BL57" s="98"/>
      <c r="BM57" s="98"/>
      <c r="BN57" s="98"/>
      <c r="BO57" s="98"/>
      <c r="BP57" s="4"/>
      <c r="BQ57" s="4"/>
      <c r="BR57" s="4"/>
      <c r="BS57" s="4"/>
      <c r="BT57" s="4"/>
      <c r="BU57" s="4"/>
      <c r="BV57" s="4"/>
      <c r="BW57" s="4"/>
      <c r="BX57" s="4"/>
      <c r="BY57" s="4"/>
      <c r="BZ57" s="4"/>
      <c r="CA57" s="4"/>
      <c r="CB57" s="4"/>
      <c r="CC57" s="4"/>
      <c r="CD57" s="4"/>
      <c r="CE57" s="1"/>
      <c r="CF57" s="1"/>
      <c r="CG57" s="1"/>
      <c r="CH57" s="1"/>
      <c r="CI57" s="1"/>
      <c r="CJ57" s="1"/>
      <c r="CK57" s="1"/>
      <c r="CL57" s="1"/>
      <c r="CM57" s="1"/>
      <c r="CN57" s="1"/>
      <c r="CO57" s="1"/>
      <c r="CP57" s="1"/>
    </row>
    <row r="58" spans="1:94" ht="19.5" customHeight="1">
      <c r="A58" s="152"/>
      <c r="B58" s="301"/>
      <c r="C58" s="302"/>
      <c r="D58" s="302"/>
      <c r="E58" s="302"/>
      <c r="F58" s="302"/>
      <c r="G58" s="302"/>
      <c r="H58" s="302"/>
      <c r="I58" s="303"/>
      <c r="J58" s="1"/>
      <c r="K58" s="118"/>
      <c r="L58" s="1"/>
      <c r="M58" s="1"/>
      <c r="N58" s="1"/>
      <c r="O58" s="1"/>
      <c r="P58" s="1"/>
      <c r="Q58" s="1"/>
      <c r="R58" s="1"/>
      <c r="S58" s="1"/>
      <c r="T58" s="1"/>
      <c r="U58" s="1"/>
      <c r="V58" s="1"/>
      <c r="W58" s="1"/>
      <c r="X58" s="1"/>
      <c r="Y58" s="119"/>
      <c r="Z58" s="1"/>
      <c r="AA58" s="1"/>
      <c r="AB58" s="1"/>
      <c r="AC58" s="1"/>
      <c r="AD58" s="1"/>
      <c r="AE58" s="1"/>
      <c r="AF58" s="1"/>
      <c r="AG58" s="1"/>
      <c r="AH58" s="1"/>
      <c r="AI58" s="1"/>
      <c r="AJ58" s="1"/>
      <c r="AK58" s="1"/>
      <c r="AL58" s="120"/>
      <c r="AM58" s="120"/>
      <c r="AN58" s="1"/>
      <c r="AO58" s="1"/>
      <c r="AP58" s="1"/>
      <c r="AQ58" s="121"/>
      <c r="AR58" s="121"/>
      <c r="AS58" s="121"/>
      <c r="AT58" s="121"/>
      <c r="AU58" s="121"/>
      <c r="AV58" s="121"/>
      <c r="AW58" s="121"/>
      <c r="AX58" s="122"/>
      <c r="AY58" s="122"/>
      <c r="AZ58" s="121"/>
      <c r="BA58" s="121"/>
      <c r="BB58" s="121"/>
      <c r="BC58" s="121"/>
      <c r="BD58" s="121"/>
      <c r="BE58" s="123"/>
      <c r="BF58" s="123"/>
      <c r="BG58" s="123"/>
      <c r="BH58" s="123"/>
      <c r="BI58" s="123"/>
      <c r="BJ58" s="123"/>
      <c r="BK58" s="1"/>
      <c r="BL58" s="1"/>
      <c r="BM58" s="1"/>
      <c r="BN58" s="1"/>
      <c r="BO58" s="1"/>
      <c r="BP58" s="4"/>
      <c r="BQ58" s="4"/>
      <c r="BR58" s="4"/>
      <c r="BS58" s="4"/>
      <c r="BT58" s="4"/>
      <c r="BU58" s="4"/>
      <c r="BV58" s="4"/>
      <c r="BW58" s="4"/>
      <c r="BX58" s="4"/>
      <c r="BY58" s="4"/>
      <c r="BZ58" s="4"/>
      <c r="CA58" s="4"/>
      <c r="CB58" s="4"/>
      <c r="CC58" s="4"/>
      <c r="CD58" s="4"/>
      <c r="CE58" s="1"/>
      <c r="CF58" s="1"/>
      <c r="CG58" s="1"/>
      <c r="CH58" s="1"/>
      <c r="CI58" s="1"/>
      <c r="CJ58" s="1"/>
      <c r="CK58" s="1"/>
      <c r="CL58" s="1"/>
      <c r="CM58" s="1"/>
      <c r="CN58" s="1"/>
      <c r="CO58" s="1"/>
      <c r="CP58" s="1"/>
    </row>
    <row r="59" spans="1:94" ht="30" customHeight="1">
      <c r="A59" s="152"/>
      <c r="B59" s="301"/>
      <c r="C59" s="302"/>
      <c r="D59" s="302"/>
      <c r="E59" s="302"/>
      <c r="F59" s="302"/>
      <c r="G59" s="302"/>
      <c r="H59" s="302"/>
      <c r="I59" s="303"/>
      <c r="J59" s="1"/>
      <c r="K59" s="124"/>
      <c r="L59" s="125"/>
      <c r="M59" s="125"/>
      <c r="N59" s="125"/>
      <c r="O59" s="125"/>
      <c r="P59" s="125"/>
      <c r="Q59" s="125"/>
      <c r="R59" s="277" t="s">
        <v>78</v>
      </c>
      <c r="S59" s="278"/>
      <c r="T59" s="278"/>
      <c r="U59" s="278"/>
      <c r="V59" s="278"/>
      <c r="W59" s="278"/>
      <c r="X59" s="278"/>
      <c r="Y59" s="278"/>
      <c r="Z59" s="278"/>
      <c r="AA59" s="278"/>
      <c r="AB59" s="279"/>
      <c r="AC59" s="280" t="s">
        <v>79</v>
      </c>
      <c r="AD59" s="281"/>
      <c r="AE59" s="281"/>
      <c r="AF59" s="281"/>
      <c r="AG59" s="281"/>
      <c r="AH59" s="281"/>
      <c r="AI59" s="281"/>
      <c r="AJ59" s="281"/>
      <c r="AK59" s="281"/>
      <c r="AL59" s="282"/>
      <c r="AM59" s="277" t="s">
        <v>80</v>
      </c>
      <c r="AN59" s="278"/>
      <c r="AO59" s="278"/>
      <c r="AP59" s="278"/>
      <c r="AQ59" s="278"/>
      <c r="AR59" s="278"/>
      <c r="AS59" s="278"/>
      <c r="AT59" s="278"/>
      <c r="AU59" s="278"/>
      <c r="AV59" s="278"/>
      <c r="AW59" s="279"/>
      <c r="AX59" s="220" t="s">
        <v>81</v>
      </c>
      <c r="AY59" s="221"/>
      <c r="AZ59" s="221"/>
      <c r="BA59" s="221"/>
      <c r="BB59" s="221"/>
      <c r="BC59" s="221"/>
      <c r="BD59" s="221"/>
      <c r="BE59" s="221"/>
      <c r="BF59" s="221"/>
      <c r="BG59" s="221"/>
      <c r="BH59" s="222"/>
      <c r="BI59" s="220" t="s">
        <v>14</v>
      </c>
      <c r="BJ59" s="221"/>
      <c r="BK59" s="221"/>
      <c r="BL59" s="221"/>
      <c r="BM59" s="221"/>
      <c r="BN59" s="221"/>
      <c r="BO59" s="222"/>
      <c r="BP59" s="4"/>
      <c r="BQ59" s="4"/>
      <c r="BR59" s="4"/>
      <c r="BS59" s="4"/>
      <c r="BT59" s="4"/>
      <c r="BU59" s="4"/>
      <c r="BV59" s="4"/>
      <c r="BW59" s="4"/>
      <c r="BX59" s="4"/>
      <c r="BY59" s="4"/>
      <c r="BZ59" s="4"/>
      <c r="CA59" s="4"/>
      <c r="CB59" s="4"/>
      <c r="CC59" s="4"/>
      <c r="CD59" s="4"/>
      <c r="CE59" s="1"/>
      <c r="CF59" s="1"/>
      <c r="CG59" s="1"/>
      <c r="CH59" s="1"/>
      <c r="CI59" s="1"/>
      <c r="CJ59" s="1"/>
      <c r="CK59" s="1"/>
      <c r="CL59" s="1"/>
      <c r="CM59" s="1"/>
      <c r="CN59" s="1"/>
      <c r="CO59" s="1"/>
      <c r="CP59" s="1"/>
    </row>
    <row r="60" spans="1:94" ht="30" customHeight="1">
      <c r="A60" s="152"/>
      <c r="B60" s="304"/>
      <c r="C60" s="305"/>
      <c r="D60" s="305"/>
      <c r="E60" s="305"/>
      <c r="F60" s="305"/>
      <c r="G60" s="305"/>
      <c r="H60" s="305"/>
      <c r="I60" s="306"/>
      <c r="J60" s="1"/>
      <c r="K60" s="327" t="s">
        <v>82</v>
      </c>
      <c r="L60" s="328"/>
      <c r="M60" s="328"/>
      <c r="N60" s="328"/>
      <c r="O60" s="328"/>
      <c r="P60" s="328"/>
      <c r="Q60" s="329"/>
      <c r="R60" s="283"/>
      <c r="S60" s="284"/>
      <c r="T60" s="284"/>
      <c r="U60" s="284"/>
      <c r="V60" s="284"/>
      <c r="W60" s="284"/>
      <c r="X60" s="284"/>
      <c r="Y60" s="284"/>
      <c r="Z60" s="284"/>
      <c r="AA60" s="284"/>
      <c r="AB60" s="285"/>
      <c r="AC60" s="227"/>
      <c r="AD60" s="228"/>
      <c r="AE60" s="228"/>
      <c r="AF60" s="228"/>
      <c r="AG60" s="228"/>
      <c r="AH60" s="228"/>
      <c r="AI60" s="228"/>
      <c r="AJ60" s="228"/>
      <c r="AK60" s="228"/>
      <c r="AL60" s="229"/>
      <c r="AM60" s="224"/>
      <c r="AN60" s="225"/>
      <c r="AO60" s="225"/>
      <c r="AP60" s="225"/>
      <c r="AQ60" s="225"/>
      <c r="AR60" s="225"/>
      <c r="AS60" s="225"/>
      <c r="AT60" s="225"/>
      <c r="AU60" s="225"/>
      <c r="AV60" s="225"/>
      <c r="AW60" s="226"/>
      <c r="AX60" s="227"/>
      <c r="AY60" s="228"/>
      <c r="AZ60" s="228"/>
      <c r="BA60" s="228"/>
      <c r="BB60" s="228"/>
      <c r="BC60" s="228"/>
      <c r="BD60" s="228"/>
      <c r="BE60" s="228"/>
      <c r="BF60" s="228"/>
      <c r="BG60" s="228"/>
      <c r="BH60" s="229"/>
      <c r="BI60" s="231"/>
      <c r="BJ60" s="232"/>
      <c r="BK60" s="232"/>
      <c r="BL60" s="232"/>
      <c r="BM60" s="232"/>
      <c r="BN60" s="232"/>
      <c r="BO60" s="233"/>
      <c r="BP60" s="4"/>
      <c r="BQ60" s="4"/>
      <c r="BR60" s="4"/>
      <c r="BS60" s="4"/>
      <c r="BT60" s="4"/>
      <c r="BU60" s="4"/>
      <c r="BV60" s="4"/>
      <c r="BW60" s="4"/>
      <c r="BX60" s="4"/>
      <c r="BY60" s="4"/>
      <c r="BZ60" s="4"/>
      <c r="CA60" s="4"/>
      <c r="CB60" s="4"/>
      <c r="CC60" s="4"/>
      <c r="CD60" s="4"/>
      <c r="CE60" s="1"/>
      <c r="CF60" s="1"/>
      <c r="CG60" s="1"/>
      <c r="CH60" s="1"/>
      <c r="CI60" s="1"/>
      <c r="CJ60" s="1"/>
      <c r="CK60" s="1"/>
      <c r="CL60" s="1"/>
      <c r="CM60" s="1"/>
      <c r="CN60" s="1"/>
      <c r="CO60" s="1"/>
      <c r="CP60" s="1"/>
    </row>
    <row r="61" spans="1:94" ht="30" customHeight="1">
      <c r="A61" s="152" t="s">
        <v>83</v>
      </c>
      <c r="B61" s="182" t="s">
        <v>84</v>
      </c>
      <c r="C61" s="183"/>
      <c r="D61" s="183"/>
      <c r="E61" s="183"/>
      <c r="F61" s="183"/>
      <c r="G61" s="183"/>
      <c r="H61" s="183"/>
      <c r="I61" s="184"/>
      <c r="J61" s="1"/>
      <c r="K61" s="188" t="s">
        <v>85</v>
      </c>
      <c r="L61" s="189"/>
      <c r="M61" s="189"/>
      <c r="N61" s="189"/>
      <c r="O61" s="189"/>
      <c r="P61" s="189"/>
      <c r="Q61" s="190"/>
      <c r="R61" s="274"/>
      <c r="S61" s="275"/>
      <c r="T61" s="275"/>
      <c r="U61" s="275"/>
      <c r="V61" s="275"/>
      <c r="W61" s="275"/>
      <c r="X61" s="275"/>
      <c r="Y61" s="275"/>
      <c r="Z61" s="275"/>
      <c r="AA61" s="275"/>
      <c r="AB61" s="276"/>
      <c r="AC61" s="227"/>
      <c r="AD61" s="228"/>
      <c r="AE61" s="228"/>
      <c r="AF61" s="228"/>
      <c r="AG61" s="228"/>
      <c r="AH61" s="228"/>
      <c r="AI61" s="228"/>
      <c r="AJ61" s="228"/>
      <c r="AK61" s="228"/>
      <c r="AL61" s="229"/>
      <c r="AM61" s="224"/>
      <c r="AN61" s="225"/>
      <c r="AO61" s="225"/>
      <c r="AP61" s="225"/>
      <c r="AQ61" s="225"/>
      <c r="AR61" s="225"/>
      <c r="AS61" s="225"/>
      <c r="AT61" s="225"/>
      <c r="AU61" s="225"/>
      <c r="AV61" s="225"/>
      <c r="AW61" s="226"/>
      <c r="AX61" s="227"/>
      <c r="AY61" s="228"/>
      <c r="AZ61" s="228"/>
      <c r="BA61" s="228"/>
      <c r="BB61" s="228"/>
      <c r="BC61" s="228"/>
      <c r="BD61" s="228"/>
      <c r="BE61" s="228"/>
      <c r="BF61" s="228"/>
      <c r="BG61" s="228"/>
      <c r="BH61" s="229"/>
      <c r="BI61" s="213"/>
      <c r="BJ61" s="214"/>
      <c r="BK61" s="214"/>
      <c r="BL61" s="214"/>
      <c r="BM61" s="214"/>
      <c r="BN61" s="214"/>
      <c r="BO61" s="215"/>
      <c r="BP61" s="4"/>
      <c r="BQ61" s="4"/>
      <c r="BR61" s="4"/>
      <c r="BS61" s="4"/>
      <c r="BT61" s="4"/>
      <c r="BU61" s="4"/>
      <c r="BV61" s="4"/>
      <c r="BW61" s="4"/>
      <c r="BX61" s="4"/>
      <c r="BY61" s="4"/>
      <c r="BZ61" s="4"/>
      <c r="CA61" s="4"/>
      <c r="CB61" s="4"/>
      <c r="CC61" s="4"/>
      <c r="CD61" s="4"/>
      <c r="CE61" s="1"/>
      <c r="CF61" s="1"/>
      <c r="CG61" s="1"/>
      <c r="CH61" s="1"/>
      <c r="CI61" s="1"/>
      <c r="CJ61" s="1"/>
      <c r="CK61" s="1"/>
      <c r="CL61" s="1"/>
      <c r="CM61" s="1"/>
      <c r="CN61" s="1"/>
      <c r="CO61" s="1"/>
      <c r="CP61" s="1"/>
    </row>
    <row r="62" spans="1:94" ht="30" customHeight="1">
      <c r="A62" s="152"/>
      <c r="B62" s="185"/>
      <c r="C62" s="186"/>
      <c r="D62" s="186"/>
      <c r="E62" s="186"/>
      <c r="F62" s="186"/>
      <c r="G62" s="186"/>
      <c r="H62" s="186"/>
      <c r="I62" s="187"/>
      <c r="J62" s="1"/>
      <c r="K62" s="295" t="s">
        <v>86</v>
      </c>
      <c r="L62" s="296"/>
      <c r="M62" s="296"/>
      <c r="N62" s="296"/>
      <c r="O62" s="296"/>
      <c r="P62" s="296"/>
      <c r="Q62" s="297"/>
      <c r="R62" s="298"/>
      <c r="S62" s="299"/>
      <c r="T62" s="299"/>
      <c r="U62" s="299"/>
      <c r="V62" s="299"/>
      <c r="W62" s="299"/>
      <c r="X62" s="299"/>
      <c r="Y62" s="299"/>
      <c r="Z62" s="299"/>
      <c r="AA62" s="299"/>
      <c r="AB62" s="300"/>
      <c r="AC62" s="176"/>
      <c r="AD62" s="177"/>
      <c r="AE62" s="177"/>
      <c r="AF62" s="177"/>
      <c r="AG62" s="177"/>
      <c r="AH62" s="177"/>
      <c r="AI62" s="177"/>
      <c r="AJ62" s="177"/>
      <c r="AK62" s="177"/>
      <c r="AL62" s="178"/>
      <c r="AM62" s="330"/>
      <c r="AN62" s="331"/>
      <c r="AO62" s="331"/>
      <c r="AP62" s="331"/>
      <c r="AQ62" s="331"/>
      <c r="AR62" s="331"/>
      <c r="AS62" s="331"/>
      <c r="AT62" s="331"/>
      <c r="AU62" s="331"/>
      <c r="AV62" s="331"/>
      <c r="AW62" s="332"/>
      <c r="AX62" s="176"/>
      <c r="AY62" s="177"/>
      <c r="AZ62" s="177"/>
      <c r="BA62" s="177"/>
      <c r="BB62" s="177"/>
      <c r="BC62" s="177"/>
      <c r="BD62" s="177"/>
      <c r="BE62" s="177"/>
      <c r="BF62" s="177"/>
      <c r="BG62" s="177"/>
      <c r="BH62" s="178"/>
      <c r="BI62" s="179"/>
      <c r="BJ62" s="180"/>
      <c r="BK62" s="180"/>
      <c r="BL62" s="180"/>
      <c r="BM62" s="180"/>
      <c r="BN62" s="180"/>
      <c r="BO62" s="181"/>
      <c r="BP62" s="4"/>
      <c r="BQ62" s="4"/>
      <c r="BR62" s="4"/>
      <c r="BS62" s="4"/>
      <c r="BT62" s="4"/>
      <c r="BU62" s="4"/>
      <c r="BV62" s="4"/>
      <c r="BW62" s="4"/>
      <c r="BX62" s="4"/>
      <c r="BY62" s="4"/>
      <c r="BZ62" s="4"/>
      <c r="CA62" s="4"/>
      <c r="CB62" s="4"/>
      <c r="CC62" s="4"/>
      <c r="CD62" s="4"/>
      <c r="CE62" s="1"/>
      <c r="CF62" s="1"/>
      <c r="CG62" s="1"/>
      <c r="CH62" s="1"/>
      <c r="CI62" s="1"/>
      <c r="CJ62" s="1"/>
      <c r="CK62" s="1"/>
      <c r="CL62" s="1"/>
      <c r="CM62" s="1"/>
      <c r="CN62" s="1"/>
      <c r="CO62" s="1"/>
      <c r="CP62" s="1"/>
    </row>
    <row r="63" spans="1:94" ht="5.25" customHeight="1">
      <c r="A63" s="1"/>
      <c r="B63" s="1"/>
      <c r="C63" s="1"/>
      <c r="D63" s="1"/>
      <c r="E63" s="1"/>
      <c r="F63" s="1"/>
      <c r="G63" s="1"/>
      <c r="H63" s="1"/>
      <c r="I63" s="1"/>
      <c r="J63" s="1"/>
      <c r="K63" s="126"/>
      <c r="L63" s="126"/>
      <c r="M63" s="319"/>
      <c r="N63" s="319"/>
      <c r="O63" s="319"/>
      <c r="P63" s="319"/>
      <c r="Q63" s="319"/>
      <c r="R63" s="319"/>
      <c r="S63" s="319"/>
      <c r="T63" s="319"/>
      <c r="U63" s="319"/>
      <c r="V63" s="319"/>
      <c r="W63" s="319"/>
      <c r="X63" s="319"/>
      <c r="Y63" s="319"/>
      <c r="Z63" s="1"/>
      <c r="AA63" s="1"/>
      <c r="AB63" s="1"/>
      <c r="AC63" s="1"/>
      <c r="AD63" s="1"/>
      <c r="AE63" s="1"/>
      <c r="AF63" s="1"/>
      <c r="AG63" s="1"/>
      <c r="AH63" s="1"/>
      <c r="AI63" s="120"/>
      <c r="AJ63" s="120"/>
      <c r="AK63" s="1"/>
      <c r="AL63" s="1"/>
      <c r="AM63" s="1"/>
      <c r="AN63" s="1"/>
      <c r="AO63" s="1"/>
      <c r="AP63" s="1"/>
      <c r="AQ63" s="1"/>
      <c r="AR63" s="1"/>
      <c r="AS63" s="1"/>
      <c r="AT63" s="1"/>
      <c r="AU63" s="120"/>
      <c r="AV63" s="120"/>
      <c r="AW63" s="1"/>
      <c r="AX63" s="1"/>
      <c r="AY63" s="1"/>
      <c r="AZ63" s="1"/>
      <c r="BA63" s="1"/>
      <c r="BB63" s="1"/>
      <c r="BC63" s="1"/>
      <c r="BD63" s="1"/>
      <c r="BE63" s="1"/>
      <c r="BF63" s="1"/>
      <c r="BG63" s="1"/>
      <c r="BH63" s="1"/>
      <c r="BI63" s="1"/>
      <c r="BJ63" s="1"/>
      <c r="BK63" s="1"/>
      <c r="BL63" s="1"/>
      <c r="BM63" s="1"/>
      <c r="BN63" s="1"/>
      <c r="BO63" s="1"/>
      <c r="BP63" s="4"/>
      <c r="BQ63" s="4"/>
      <c r="BR63" s="4"/>
      <c r="BS63" s="4"/>
      <c r="BT63" s="4"/>
      <c r="BU63" s="4"/>
      <c r="BV63" s="4"/>
      <c r="BW63" s="4"/>
      <c r="BX63" s="4"/>
      <c r="BY63" s="4"/>
      <c r="BZ63" s="4"/>
      <c r="CA63" s="4"/>
      <c r="CB63" s="4"/>
      <c r="CC63" s="4"/>
      <c r="CD63" s="4"/>
      <c r="CE63" s="1"/>
      <c r="CF63" s="1"/>
      <c r="CG63" s="1"/>
      <c r="CH63" s="1"/>
      <c r="CI63" s="1"/>
      <c r="CJ63" s="1"/>
      <c r="CK63" s="1"/>
      <c r="CL63" s="1"/>
      <c r="CM63" s="1"/>
      <c r="CN63" s="1"/>
      <c r="CO63" s="1"/>
      <c r="CP63" s="1"/>
    </row>
    <row r="64" spans="1:94" ht="1.5" customHeight="1">
      <c r="A64" s="1"/>
      <c r="B64" s="1"/>
      <c r="C64" s="1"/>
      <c r="D64" s="1"/>
      <c r="E64" s="1"/>
      <c r="F64" s="1"/>
      <c r="G64" s="1"/>
      <c r="H64" s="1"/>
      <c r="I64" s="1"/>
      <c r="J64" s="1"/>
      <c r="K64" s="118"/>
      <c r="L64" s="1"/>
      <c r="M64" s="320"/>
      <c r="N64" s="320"/>
      <c r="O64" s="320"/>
      <c r="P64" s="320"/>
      <c r="Q64" s="320"/>
      <c r="R64" s="320"/>
      <c r="S64" s="320"/>
      <c r="T64" s="320"/>
      <c r="U64" s="320"/>
      <c r="V64" s="320"/>
      <c r="W64" s="320"/>
      <c r="X64" s="320"/>
      <c r="Y64" s="320"/>
      <c r="Z64" s="1"/>
      <c r="AA64" s="1"/>
      <c r="AB64" s="1"/>
      <c r="AC64" s="1"/>
      <c r="AD64" s="1"/>
      <c r="AE64" s="1"/>
      <c r="AF64" s="1"/>
      <c r="AG64" s="127"/>
      <c r="AH64" s="127"/>
      <c r="AI64" s="128"/>
      <c r="AJ64" s="128"/>
      <c r="AK64" s="127"/>
      <c r="AL64" s="127"/>
      <c r="AM64" s="127"/>
      <c r="AN64" s="127"/>
      <c r="AO64" s="1"/>
      <c r="AP64" s="1"/>
      <c r="AQ64" s="1"/>
      <c r="AR64" s="1"/>
      <c r="AS64" s="1"/>
      <c r="AT64" s="1"/>
      <c r="AU64" s="120"/>
      <c r="AV64" s="120"/>
      <c r="AW64" s="1"/>
      <c r="AX64" s="1"/>
      <c r="AY64" s="1"/>
      <c r="AZ64" s="1"/>
      <c r="BA64" s="1"/>
      <c r="BB64" s="1"/>
      <c r="BC64" s="1"/>
      <c r="BD64" s="1"/>
      <c r="BE64" s="1"/>
      <c r="BF64" s="1"/>
      <c r="BG64" s="1"/>
      <c r="BH64" s="1"/>
      <c r="BI64" s="1"/>
      <c r="BJ64" s="1"/>
      <c r="BK64" s="1"/>
      <c r="BL64" s="1"/>
      <c r="BM64" s="1"/>
      <c r="BN64" s="1"/>
      <c r="BO64" s="1"/>
      <c r="BP64" s="4"/>
      <c r="BQ64" s="4"/>
      <c r="BR64" s="4"/>
      <c r="BS64" s="4"/>
      <c r="BT64" s="4"/>
      <c r="BU64" s="4"/>
      <c r="BV64" s="4"/>
      <c r="BW64" s="4"/>
      <c r="BX64" s="4"/>
      <c r="BY64" s="4"/>
      <c r="BZ64" s="4"/>
      <c r="CA64" s="4"/>
      <c r="CB64" s="4"/>
      <c r="CC64" s="4"/>
      <c r="CD64" s="4"/>
      <c r="CE64" s="1"/>
      <c r="CF64" s="1"/>
      <c r="CG64" s="1"/>
      <c r="CH64" s="1"/>
      <c r="CI64" s="1"/>
      <c r="CJ64" s="1"/>
      <c r="CK64" s="1"/>
      <c r="CL64" s="1"/>
      <c r="CM64" s="1"/>
      <c r="CN64" s="1"/>
      <c r="CO64" s="1"/>
      <c r="CP64" s="1"/>
    </row>
    <row r="65" spans="1:94" ht="12.75" customHeight="1">
      <c r="A65" s="1"/>
      <c r="B65" s="1"/>
      <c r="C65" s="1"/>
      <c r="D65" s="1"/>
      <c r="E65" s="1"/>
      <c r="F65" s="1"/>
      <c r="G65" s="1"/>
      <c r="H65" s="1"/>
      <c r="I65" s="1"/>
      <c r="J65" s="1"/>
      <c r="K65" s="118"/>
      <c r="L65" s="1"/>
      <c r="M65" s="1"/>
      <c r="N65" s="1"/>
      <c r="O65" s="1"/>
      <c r="P65" s="1"/>
      <c r="Q65" s="1"/>
      <c r="R65" s="1"/>
      <c r="S65" s="1"/>
      <c r="T65" s="1"/>
      <c r="U65" s="1"/>
      <c r="V65" s="1"/>
      <c r="W65" s="1"/>
      <c r="X65" s="1"/>
      <c r="Y65" s="1"/>
      <c r="Z65" s="1"/>
      <c r="AA65" s="1"/>
      <c r="AB65" s="1"/>
      <c r="AC65" s="127"/>
      <c r="AD65" s="127"/>
      <c r="AE65" s="127"/>
      <c r="AF65" s="127"/>
      <c r="AG65" s="127"/>
      <c r="AH65" s="127"/>
      <c r="AI65" s="128"/>
      <c r="AJ65" s="128"/>
      <c r="AK65" s="127"/>
      <c r="AL65" s="127"/>
      <c r="AM65" s="127"/>
      <c r="AN65" s="127"/>
      <c r="AO65" s="1"/>
      <c r="AP65" s="1"/>
      <c r="AQ65" s="1"/>
      <c r="AR65" s="1"/>
      <c r="AS65" s="1"/>
      <c r="AT65" s="1"/>
      <c r="AU65" s="120"/>
      <c r="AV65" s="120"/>
      <c r="AW65" s="1"/>
      <c r="AX65" s="1"/>
      <c r="AY65" s="1"/>
      <c r="AZ65" s="1"/>
      <c r="BA65" s="1"/>
      <c r="BB65" s="1"/>
      <c r="BC65" s="1"/>
      <c r="BD65" s="1"/>
      <c r="BE65" s="1"/>
      <c r="BF65" s="1"/>
      <c r="BG65" s="1"/>
      <c r="BH65" s="1"/>
      <c r="BI65" s="1"/>
      <c r="BJ65" s="1"/>
      <c r="BK65" s="1"/>
      <c r="BL65" s="1"/>
      <c r="BM65" s="1"/>
      <c r="BN65" s="1"/>
      <c r="BO65" s="1"/>
      <c r="BP65" s="4"/>
      <c r="BQ65" s="4"/>
      <c r="BR65" s="4"/>
      <c r="BS65" s="4"/>
      <c r="BT65" s="4"/>
      <c r="BU65" s="4"/>
      <c r="BV65" s="4"/>
      <c r="BW65" s="4"/>
      <c r="BX65" s="4"/>
      <c r="BY65" s="4"/>
      <c r="BZ65" s="4"/>
      <c r="CA65" s="4"/>
      <c r="CB65" s="4"/>
      <c r="CC65" s="4"/>
      <c r="CD65" s="4"/>
      <c r="CE65" s="1"/>
      <c r="CF65" s="1"/>
      <c r="CG65" s="1"/>
      <c r="CH65" s="1"/>
      <c r="CI65" s="1"/>
      <c r="CJ65" s="1"/>
      <c r="CK65" s="1"/>
      <c r="CL65" s="1"/>
      <c r="CM65" s="1"/>
      <c r="CN65" s="1"/>
      <c r="CO65" s="1"/>
      <c r="CP65" s="1"/>
    </row>
    <row r="66" spans="1:94" ht="12.75" customHeight="1">
      <c r="A66" s="1"/>
      <c r="B66" s="1"/>
      <c r="C66" s="1"/>
      <c r="D66" s="1"/>
      <c r="E66" s="1"/>
      <c r="F66" s="1"/>
      <c r="G66" s="1"/>
      <c r="H66" s="1"/>
      <c r="I66" s="1"/>
      <c r="J66" s="1"/>
      <c r="K66" s="118"/>
      <c r="L66" s="1"/>
      <c r="M66" s="1"/>
      <c r="N66" s="1"/>
      <c r="O66" s="1"/>
      <c r="P66" s="1"/>
      <c r="Q66" s="1"/>
      <c r="R66" s="1"/>
      <c r="S66" s="1"/>
      <c r="T66" s="1"/>
      <c r="U66" s="1"/>
      <c r="V66" s="1"/>
      <c r="W66" s="1"/>
      <c r="X66" s="1"/>
      <c r="Y66" s="1"/>
      <c r="Z66" s="1"/>
      <c r="AA66" s="1"/>
      <c r="AB66" s="1"/>
      <c r="AC66" s="127"/>
      <c r="AD66" s="127"/>
      <c r="AE66" s="127"/>
      <c r="AF66" s="127"/>
      <c r="AG66" s="127"/>
      <c r="AH66" s="127"/>
      <c r="AI66" s="128"/>
      <c r="AJ66" s="128"/>
      <c r="AK66" s="127"/>
      <c r="AL66" s="127"/>
      <c r="AM66" s="127"/>
      <c r="AN66" s="127"/>
      <c r="AO66" s="1"/>
      <c r="AP66" s="1"/>
      <c r="AQ66" s="1"/>
      <c r="AR66" s="1"/>
      <c r="AS66" s="1"/>
      <c r="AT66" s="1"/>
      <c r="AU66" s="120"/>
      <c r="AV66" s="120"/>
      <c r="AW66" s="1"/>
      <c r="AX66" s="1"/>
      <c r="AY66" s="1"/>
      <c r="AZ66" s="1"/>
      <c r="BA66" s="1"/>
      <c r="BB66" s="1"/>
      <c r="BC66" s="1"/>
      <c r="BD66" s="1"/>
      <c r="BE66" s="1"/>
      <c r="BF66" s="1"/>
      <c r="BG66" s="1"/>
      <c r="BH66" s="1"/>
      <c r="BI66" s="1"/>
      <c r="BJ66" s="1"/>
      <c r="BK66" s="1"/>
      <c r="BL66" s="1"/>
      <c r="BM66" s="1"/>
      <c r="BN66" s="1"/>
      <c r="BO66" s="1"/>
      <c r="BP66" s="4"/>
      <c r="BQ66" s="4"/>
      <c r="BR66" s="4"/>
      <c r="BS66" s="4"/>
      <c r="BT66" s="4"/>
      <c r="BU66" s="4"/>
      <c r="BV66" s="4"/>
      <c r="BW66" s="4"/>
      <c r="BX66" s="4"/>
      <c r="BY66" s="4"/>
      <c r="BZ66" s="4"/>
      <c r="CA66" s="4"/>
      <c r="CB66" s="4"/>
      <c r="CC66" s="4"/>
      <c r="CD66" s="4"/>
      <c r="CE66" s="1"/>
      <c r="CF66" s="1"/>
      <c r="CG66" s="1"/>
      <c r="CH66" s="1"/>
      <c r="CI66" s="1"/>
      <c r="CJ66" s="1"/>
      <c r="CK66" s="1"/>
      <c r="CL66" s="1"/>
      <c r="CM66" s="1"/>
      <c r="CN66" s="1"/>
      <c r="CO66" s="1"/>
      <c r="CP66" s="1"/>
    </row>
    <row r="67" spans="1:94" ht="12.75" customHeight="1">
      <c r="A67" s="1"/>
      <c r="B67" s="1"/>
      <c r="C67" s="1"/>
      <c r="D67" s="1"/>
      <c r="E67" s="1"/>
      <c r="F67" s="1"/>
      <c r="G67" s="1"/>
      <c r="H67" s="1"/>
      <c r="I67" s="1"/>
      <c r="J67" s="1"/>
      <c r="K67" s="118"/>
      <c r="L67" s="1"/>
      <c r="M67" s="1"/>
      <c r="N67" s="1"/>
      <c r="O67" s="1"/>
      <c r="P67" s="1"/>
      <c r="Q67" s="1"/>
      <c r="R67" s="1"/>
      <c r="S67" s="1"/>
      <c r="T67" s="1"/>
      <c r="U67" s="1"/>
      <c r="V67" s="1"/>
      <c r="W67" s="1"/>
      <c r="X67" s="1"/>
      <c r="Y67" s="1"/>
      <c r="Z67" s="1"/>
      <c r="AA67" s="1"/>
      <c r="AB67" s="1"/>
      <c r="AC67" s="127"/>
      <c r="AD67" s="127"/>
      <c r="AE67" s="127"/>
      <c r="AF67" s="127"/>
      <c r="AG67" s="127"/>
      <c r="AH67" s="127"/>
      <c r="AI67" s="128"/>
      <c r="AJ67" s="128"/>
      <c r="AK67" s="127"/>
      <c r="AL67" s="127"/>
      <c r="AM67" s="127"/>
      <c r="AN67" s="127"/>
      <c r="AO67" s="1"/>
      <c r="AP67" s="1"/>
      <c r="AQ67" s="1"/>
      <c r="AR67" s="1"/>
      <c r="AS67" s="1"/>
      <c r="AT67" s="1"/>
      <c r="AU67" s="120"/>
      <c r="AV67" s="120"/>
      <c r="AW67" s="1"/>
      <c r="AX67" s="1"/>
      <c r="AY67" s="1"/>
      <c r="AZ67" s="1"/>
      <c r="BA67" s="1"/>
      <c r="BB67" s="1"/>
      <c r="BC67" s="1"/>
      <c r="BD67" s="1"/>
      <c r="BE67" s="1"/>
      <c r="BF67" s="1"/>
      <c r="BG67" s="1"/>
      <c r="BH67" s="1"/>
      <c r="BI67" s="1"/>
      <c r="BJ67" s="1"/>
      <c r="BK67" s="1"/>
      <c r="BL67" s="1"/>
      <c r="BM67" s="1"/>
      <c r="BN67" s="1"/>
      <c r="BO67" s="1"/>
      <c r="BP67" s="4"/>
      <c r="BQ67" s="4"/>
      <c r="BR67" s="4"/>
      <c r="BS67" s="4"/>
      <c r="BT67" s="4"/>
      <c r="BU67" s="4"/>
      <c r="BV67" s="4"/>
      <c r="BW67" s="4"/>
      <c r="BX67" s="4"/>
      <c r="BY67" s="4"/>
      <c r="BZ67" s="4"/>
      <c r="CA67" s="4"/>
      <c r="CB67" s="4"/>
      <c r="CC67" s="4"/>
      <c r="CD67" s="4"/>
      <c r="CE67" s="1"/>
      <c r="CF67" s="1"/>
      <c r="CG67" s="1"/>
      <c r="CH67" s="1"/>
      <c r="CI67" s="1"/>
      <c r="CJ67" s="1"/>
      <c r="CK67" s="1"/>
      <c r="CL67" s="1"/>
      <c r="CM67" s="1"/>
      <c r="CN67" s="1"/>
      <c r="CO67" s="1"/>
      <c r="CP67" s="1"/>
    </row>
    <row r="68" spans="1:94" ht="12.75" customHeight="1">
      <c r="A68" s="1"/>
      <c r="B68" s="1"/>
      <c r="C68" s="1"/>
      <c r="D68" s="1"/>
      <c r="E68" s="1"/>
      <c r="F68" s="1"/>
      <c r="G68" s="1"/>
      <c r="H68" s="1"/>
      <c r="I68" s="1"/>
      <c r="J68" s="1"/>
      <c r="K68" s="118"/>
      <c r="L68" s="1"/>
      <c r="M68" s="1"/>
      <c r="N68" s="1"/>
      <c r="O68" s="1"/>
      <c r="P68" s="1"/>
      <c r="Q68" s="1"/>
      <c r="R68" s="1"/>
      <c r="S68" s="1"/>
      <c r="T68" s="1"/>
      <c r="U68" s="1"/>
      <c r="V68" s="1"/>
      <c r="W68" s="1"/>
      <c r="X68" s="1"/>
      <c r="Y68" s="1"/>
      <c r="Z68" s="1"/>
      <c r="AA68" s="1"/>
      <c r="AB68" s="1"/>
      <c r="AC68" s="127"/>
      <c r="AD68" s="127"/>
      <c r="AE68" s="127"/>
      <c r="AF68" s="127"/>
      <c r="AG68" s="127"/>
      <c r="AH68" s="127"/>
      <c r="AI68" s="128"/>
      <c r="AJ68" s="128"/>
      <c r="AK68" s="127"/>
      <c r="AL68" s="127"/>
      <c r="AM68" s="127"/>
      <c r="AN68" s="127"/>
      <c r="AO68" s="1"/>
      <c r="AP68" s="1"/>
      <c r="AQ68" s="1"/>
      <c r="AR68" s="1"/>
      <c r="AS68" s="1"/>
      <c r="AT68" s="1"/>
      <c r="AU68" s="120"/>
      <c r="AV68" s="120"/>
      <c r="AW68" s="1"/>
      <c r="AX68" s="1"/>
      <c r="AY68" s="1"/>
      <c r="AZ68" s="1"/>
      <c r="BA68" s="1"/>
      <c r="BB68" s="1"/>
      <c r="BC68" s="1"/>
      <c r="BD68" s="1"/>
      <c r="BE68" s="1"/>
      <c r="BF68" s="1"/>
      <c r="BG68" s="1"/>
      <c r="BH68" s="1"/>
      <c r="BI68" s="1"/>
      <c r="BJ68" s="1"/>
      <c r="BK68" s="1"/>
      <c r="BL68" s="1"/>
      <c r="BM68" s="1"/>
      <c r="BN68" s="1"/>
      <c r="BO68" s="1"/>
      <c r="BP68" s="4"/>
      <c r="BQ68" s="4"/>
      <c r="BR68" s="4"/>
      <c r="BS68" s="4"/>
      <c r="BT68" s="4"/>
      <c r="BU68" s="4"/>
      <c r="BV68" s="4"/>
      <c r="BW68" s="4"/>
      <c r="BX68" s="4"/>
      <c r="BY68" s="4"/>
      <c r="BZ68" s="4"/>
      <c r="CA68" s="4"/>
      <c r="CB68" s="4"/>
      <c r="CC68" s="4"/>
      <c r="CD68" s="4"/>
      <c r="CE68" s="1"/>
      <c r="CF68" s="1"/>
      <c r="CG68" s="1"/>
      <c r="CH68" s="1"/>
      <c r="CI68" s="1"/>
      <c r="CJ68" s="1"/>
      <c r="CK68" s="1"/>
      <c r="CL68" s="1"/>
      <c r="CM68" s="1"/>
      <c r="CN68" s="1"/>
      <c r="CO68" s="1"/>
      <c r="CP68" s="1"/>
    </row>
    <row r="69" spans="1:94" ht="12.75" customHeight="1">
      <c r="A69" s="1"/>
      <c r="B69" s="1"/>
      <c r="C69" s="1"/>
      <c r="D69" s="1"/>
      <c r="E69" s="1"/>
      <c r="F69" s="1"/>
      <c r="G69" s="1"/>
      <c r="H69" s="1"/>
      <c r="I69" s="1"/>
      <c r="J69" s="1"/>
      <c r="K69" s="118"/>
      <c r="L69" s="1"/>
      <c r="M69" s="1"/>
      <c r="N69" s="1"/>
      <c r="O69" s="1"/>
      <c r="P69" s="1"/>
      <c r="Q69" s="1"/>
      <c r="R69" s="1"/>
      <c r="S69" s="1"/>
      <c r="T69" s="1"/>
      <c r="U69" s="1"/>
      <c r="V69" s="1"/>
      <c r="W69" s="1"/>
      <c r="X69" s="1"/>
      <c r="Y69" s="1"/>
      <c r="Z69" s="1"/>
      <c r="AA69" s="1"/>
      <c r="AB69" s="1"/>
      <c r="AC69" s="127"/>
      <c r="AD69" s="127"/>
      <c r="AE69" s="127"/>
      <c r="AF69" s="127"/>
      <c r="AG69" s="127"/>
      <c r="AH69" s="127"/>
      <c r="AI69" s="128"/>
      <c r="AJ69" s="128"/>
      <c r="AK69" s="127"/>
      <c r="AL69" s="127"/>
      <c r="AM69" s="127"/>
      <c r="AN69" s="127"/>
      <c r="AO69" s="1"/>
      <c r="AP69" s="1"/>
      <c r="AQ69" s="1"/>
      <c r="AR69" s="1"/>
      <c r="AS69" s="1"/>
      <c r="AT69" s="1"/>
      <c r="AU69" s="120"/>
      <c r="AV69" s="120"/>
      <c r="AW69" s="1"/>
      <c r="AX69" s="1"/>
      <c r="AY69" s="1"/>
      <c r="AZ69" s="1"/>
      <c r="BA69" s="1"/>
      <c r="BB69" s="1"/>
      <c r="BC69" s="1"/>
      <c r="BD69" s="1"/>
      <c r="BE69" s="1"/>
      <c r="BF69" s="1"/>
      <c r="BG69" s="1"/>
      <c r="BH69" s="1"/>
      <c r="BI69" s="1"/>
      <c r="BJ69" s="1"/>
      <c r="BK69" s="1"/>
      <c r="BL69" s="1"/>
      <c r="BM69" s="1"/>
      <c r="BN69" s="1"/>
      <c r="BO69" s="1"/>
      <c r="BP69" s="4"/>
      <c r="BQ69" s="4"/>
      <c r="BR69" s="4"/>
      <c r="BS69" s="4"/>
      <c r="BT69" s="4"/>
      <c r="BU69" s="4"/>
      <c r="BV69" s="4"/>
      <c r="BW69" s="4"/>
      <c r="BX69" s="4"/>
      <c r="BY69" s="4"/>
      <c r="BZ69" s="4"/>
      <c r="CA69" s="4"/>
      <c r="CB69" s="4"/>
      <c r="CC69" s="4"/>
      <c r="CD69" s="4"/>
      <c r="CE69" s="1"/>
      <c r="CF69" s="1"/>
      <c r="CG69" s="1"/>
      <c r="CH69" s="1"/>
      <c r="CI69" s="1"/>
      <c r="CJ69" s="1"/>
      <c r="CK69" s="1"/>
      <c r="CL69" s="1"/>
      <c r="CM69" s="1"/>
      <c r="CN69" s="1"/>
      <c r="CO69" s="1"/>
      <c r="CP69" s="1"/>
    </row>
    <row r="70" spans="1:94" ht="12.75" customHeight="1">
      <c r="A70" s="1"/>
      <c r="B70" s="1"/>
      <c r="C70" s="1"/>
      <c r="D70" s="1"/>
      <c r="E70" s="1"/>
      <c r="F70" s="1"/>
      <c r="G70" s="1"/>
      <c r="H70" s="1"/>
      <c r="I70" s="1"/>
      <c r="J70" s="1"/>
      <c r="K70" s="118"/>
      <c r="L70" s="1"/>
      <c r="M70" s="1"/>
      <c r="N70" s="1"/>
      <c r="O70" s="1"/>
      <c r="P70" s="1"/>
      <c r="Q70" s="1"/>
      <c r="R70" s="1"/>
      <c r="S70" s="1"/>
      <c r="T70" s="1"/>
      <c r="U70" s="1"/>
      <c r="V70" s="1"/>
      <c r="W70" s="1"/>
      <c r="X70" s="1"/>
      <c r="Y70" s="1"/>
      <c r="Z70" s="1"/>
      <c r="AA70" s="1"/>
      <c r="AB70" s="1"/>
      <c r="AC70" s="127"/>
      <c r="AD70" s="127"/>
      <c r="AE70" s="127"/>
      <c r="AF70" s="127"/>
      <c r="AG70" s="127"/>
      <c r="AH70" s="127"/>
      <c r="AI70" s="128"/>
      <c r="AJ70" s="128"/>
      <c r="AK70" s="127"/>
      <c r="AL70" s="127"/>
      <c r="AM70" s="127"/>
      <c r="AN70" s="127"/>
      <c r="AO70" s="1"/>
      <c r="AP70" s="1"/>
      <c r="AQ70" s="1"/>
      <c r="AR70" s="1"/>
      <c r="AS70" s="1"/>
      <c r="AT70" s="1"/>
      <c r="AU70" s="120"/>
      <c r="AV70" s="120"/>
      <c r="AW70" s="1"/>
      <c r="AX70" s="1"/>
      <c r="AY70" s="1"/>
      <c r="AZ70" s="1"/>
      <c r="BA70" s="1"/>
      <c r="BB70" s="1"/>
      <c r="BC70" s="1"/>
      <c r="BD70" s="1"/>
      <c r="BE70" s="1"/>
      <c r="BF70" s="1"/>
      <c r="BG70" s="1"/>
      <c r="BH70" s="1"/>
      <c r="BI70" s="1"/>
      <c r="BJ70" s="1"/>
      <c r="BK70" s="1"/>
      <c r="BL70" s="1"/>
      <c r="BM70" s="1"/>
      <c r="BN70" s="1"/>
      <c r="BO70" s="1"/>
      <c r="BP70" s="4"/>
      <c r="BQ70" s="4"/>
      <c r="BR70" s="4"/>
      <c r="BS70" s="4"/>
      <c r="BT70" s="4"/>
      <c r="BU70" s="4"/>
      <c r="BV70" s="4"/>
      <c r="BW70" s="4"/>
      <c r="BX70" s="4"/>
      <c r="BY70" s="4"/>
      <c r="BZ70" s="4"/>
      <c r="CA70" s="4"/>
      <c r="CB70" s="4"/>
      <c r="CC70" s="4"/>
      <c r="CD70" s="4"/>
      <c r="CE70" s="1"/>
      <c r="CF70" s="1"/>
      <c r="CG70" s="1"/>
      <c r="CH70" s="1"/>
      <c r="CI70" s="1"/>
      <c r="CJ70" s="1"/>
      <c r="CK70" s="1"/>
      <c r="CL70" s="1"/>
      <c r="CM70" s="1"/>
      <c r="CN70" s="1"/>
      <c r="CO70" s="1"/>
      <c r="CP70" s="1"/>
    </row>
    <row r="71" spans="1:94" ht="12.75" customHeight="1">
      <c r="A71" s="1"/>
      <c r="B71" s="1"/>
      <c r="C71" s="1"/>
      <c r="D71" s="1"/>
      <c r="E71" s="1"/>
      <c r="F71" s="1"/>
      <c r="G71" s="1"/>
      <c r="H71" s="1"/>
      <c r="I71" s="1"/>
      <c r="J71" s="1"/>
      <c r="K71" s="118"/>
      <c r="L71" s="1"/>
      <c r="M71" s="1"/>
      <c r="N71" s="1"/>
      <c r="O71" s="1"/>
      <c r="P71" s="1"/>
      <c r="Q71" s="1"/>
      <c r="R71" s="1"/>
      <c r="S71" s="1"/>
      <c r="T71" s="1"/>
      <c r="U71" s="1"/>
      <c r="V71" s="1"/>
      <c r="W71" s="1"/>
      <c r="X71" s="1"/>
      <c r="Y71" s="1"/>
      <c r="Z71" s="1"/>
      <c r="AA71" s="1"/>
      <c r="AB71" s="1"/>
      <c r="AC71" s="127"/>
      <c r="AD71" s="127"/>
      <c r="AE71" s="127"/>
      <c r="AF71" s="127"/>
      <c r="AG71" s="127"/>
      <c r="AH71" s="127"/>
      <c r="AI71" s="128"/>
      <c r="AJ71" s="128"/>
      <c r="AK71" s="127"/>
      <c r="AL71" s="127"/>
      <c r="AM71" s="127"/>
      <c r="AN71" s="127"/>
      <c r="AO71" s="1"/>
      <c r="AP71" s="1"/>
      <c r="AQ71" s="1"/>
      <c r="AR71" s="1"/>
      <c r="AS71" s="1"/>
      <c r="AT71" s="1"/>
      <c r="AU71" s="120"/>
      <c r="AV71" s="120"/>
      <c r="AW71" s="1"/>
      <c r="AX71" s="1"/>
      <c r="AY71" s="1"/>
      <c r="AZ71" s="1"/>
      <c r="BA71" s="1"/>
      <c r="BB71" s="1"/>
      <c r="BC71" s="1"/>
      <c r="BD71" s="1"/>
      <c r="BE71" s="1"/>
      <c r="BF71" s="1"/>
      <c r="BG71" s="1"/>
      <c r="BH71" s="1"/>
      <c r="BI71" s="1"/>
      <c r="BJ71" s="1"/>
      <c r="BK71" s="1"/>
      <c r="BL71" s="1"/>
      <c r="BM71" s="1"/>
      <c r="BN71" s="1"/>
      <c r="BO71" s="1"/>
      <c r="BP71" s="4"/>
      <c r="BQ71" s="4"/>
      <c r="BR71" s="4"/>
      <c r="BS71" s="4"/>
      <c r="BT71" s="4"/>
      <c r="BU71" s="4"/>
      <c r="BV71" s="4"/>
      <c r="BW71" s="4"/>
      <c r="BX71" s="4"/>
      <c r="BY71" s="4"/>
      <c r="BZ71" s="4"/>
      <c r="CA71" s="4"/>
      <c r="CB71" s="4"/>
      <c r="CC71" s="4"/>
      <c r="CD71" s="4"/>
      <c r="CE71" s="1"/>
      <c r="CF71" s="1"/>
      <c r="CG71" s="1"/>
      <c r="CH71" s="1"/>
      <c r="CI71" s="1"/>
      <c r="CJ71" s="1"/>
      <c r="CK71" s="1"/>
      <c r="CL71" s="1"/>
      <c r="CM71" s="1"/>
      <c r="CN71" s="1"/>
      <c r="CO71" s="1"/>
      <c r="CP71" s="1"/>
    </row>
    <row r="72" spans="1:94" ht="12.75" customHeight="1">
      <c r="A72" s="1"/>
      <c r="B72" s="1"/>
      <c r="C72" s="1"/>
      <c r="D72" s="1"/>
      <c r="E72" s="1"/>
      <c r="F72" s="1"/>
      <c r="G72" s="1"/>
      <c r="H72" s="1"/>
      <c r="I72" s="1"/>
      <c r="J72" s="1"/>
      <c r="K72" s="118"/>
      <c r="L72" s="1"/>
      <c r="M72" s="1"/>
      <c r="N72" s="1"/>
      <c r="O72" s="1"/>
      <c r="P72" s="1"/>
      <c r="Q72" s="1"/>
      <c r="R72" s="1"/>
      <c r="S72" s="1"/>
      <c r="T72" s="1"/>
      <c r="U72" s="1"/>
      <c r="V72" s="1"/>
      <c r="W72" s="1"/>
      <c r="X72" s="1"/>
      <c r="Y72" s="1"/>
      <c r="Z72" s="1"/>
      <c r="AA72" s="1"/>
      <c r="AB72" s="1"/>
      <c r="AC72" s="127"/>
      <c r="AD72" s="127"/>
      <c r="AE72" s="127"/>
      <c r="AF72" s="127"/>
      <c r="AG72" s="127"/>
      <c r="AH72" s="127"/>
      <c r="AI72" s="128"/>
      <c r="AJ72" s="128"/>
      <c r="AK72" s="127"/>
      <c r="AL72" s="127"/>
      <c r="AM72" s="127"/>
      <c r="AN72" s="127"/>
      <c r="AO72" s="1"/>
      <c r="AP72" s="1"/>
      <c r="AQ72" s="1"/>
      <c r="AR72" s="1"/>
      <c r="AS72" s="1"/>
      <c r="AT72" s="1"/>
      <c r="AU72" s="120"/>
      <c r="AV72" s="120"/>
      <c r="AW72" s="1"/>
      <c r="AX72" s="1"/>
      <c r="AY72" s="1"/>
      <c r="AZ72" s="1"/>
      <c r="BA72" s="1"/>
      <c r="BB72" s="1"/>
      <c r="BC72" s="1"/>
      <c r="BD72" s="1"/>
      <c r="BE72" s="1"/>
      <c r="BF72" s="1"/>
      <c r="BG72" s="1"/>
      <c r="BH72" s="1"/>
      <c r="BI72" s="1"/>
      <c r="BJ72" s="1"/>
      <c r="BK72" s="1"/>
      <c r="BL72" s="1"/>
      <c r="BM72" s="1"/>
      <c r="BN72" s="1"/>
      <c r="BO72" s="1"/>
      <c r="BP72" s="4"/>
      <c r="BQ72" s="4"/>
      <c r="BR72" s="4"/>
      <c r="BS72" s="4"/>
      <c r="BT72" s="4"/>
      <c r="BU72" s="4"/>
      <c r="BV72" s="4"/>
      <c r="BW72" s="4"/>
      <c r="BX72" s="4"/>
      <c r="BY72" s="4"/>
      <c r="BZ72" s="4"/>
      <c r="CA72" s="4"/>
      <c r="CB72" s="4"/>
      <c r="CC72" s="4"/>
      <c r="CD72" s="4"/>
      <c r="CE72" s="1"/>
      <c r="CF72" s="1"/>
      <c r="CG72" s="1"/>
      <c r="CH72" s="1"/>
      <c r="CI72" s="1"/>
      <c r="CJ72" s="1"/>
      <c r="CK72" s="1"/>
      <c r="CL72" s="1"/>
      <c r="CM72" s="1"/>
      <c r="CN72" s="1"/>
      <c r="CO72" s="1"/>
      <c r="CP72" s="1"/>
    </row>
    <row r="73" spans="1:94" ht="12.75" customHeight="1">
      <c r="A73" s="1"/>
      <c r="B73" s="1"/>
      <c r="C73" s="1"/>
      <c r="D73" s="1"/>
      <c r="E73" s="1"/>
      <c r="F73" s="1"/>
      <c r="G73" s="1"/>
      <c r="H73" s="1"/>
      <c r="I73" s="1"/>
      <c r="J73" s="1"/>
      <c r="K73" s="118"/>
      <c r="L73" s="1"/>
      <c r="M73" s="1"/>
      <c r="N73" s="1"/>
      <c r="O73" s="1"/>
      <c r="P73" s="1"/>
      <c r="Q73" s="1"/>
      <c r="R73" s="1"/>
      <c r="S73" s="1"/>
      <c r="T73" s="1"/>
      <c r="U73" s="1"/>
      <c r="V73" s="1"/>
      <c r="W73" s="1"/>
      <c r="X73" s="1"/>
      <c r="Y73" s="1"/>
      <c r="Z73" s="1"/>
      <c r="AA73" s="1"/>
      <c r="AB73" s="1"/>
      <c r="AC73" s="127"/>
      <c r="AD73" s="127"/>
      <c r="AE73" s="127"/>
      <c r="AF73" s="127"/>
      <c r="AG73" s="127"/>
      <c r="AH73" s="127"/>
      <c r="AI73" s="128"/>
      <c r="AJ73" s="128"/>
      <c r="AK73" s="127"/>
      <c r="AL73" s="127"/>
      <c r="AM73" s="127"/>
      <c r="AN73" s="127"/>
      <c r="AO73" s="1"/>
      <c r="AP73" s="1"/>
      <c r="AQ73" s="1"/>
      <c r="AR73" s="1"/>
      <c r="AS73" s="1"/>
      <c r="AT73" s="1"/>
      <c r="AU73" s="120"/>
      <c r="AV73" s="120"/>
      <c r="AW73" s="1"/>
      <c r="AX73" s="1"/>
      <c r="AY73" s="1"/>
      <c r="AZ73" s="1"/>
      <c r="BA73" s="1"/>
      <c r="BB73" s="1"/>
      <c r="BC73" s="1"/>
      <c r="BD73" s="1"/>
      <c r="BE73" s="1"/>
      <c r="BF73" s="1"/>
      <c r="BG73" s="1"/>
      <c r="BH73" s="1"/>
      <c r="BI73" s="1"/>
      <c r="BJ73" s="1"/>
      <c r="BK73" s="1"/>
      <c r="BL73" s="1"/>
      <c r="BM73" s="1"/>
      <c r="BN73" s="1"/>
      <c r="BO73" s="1"/>
      <c r="BP73" s="4"/>
      <c r="BQ73" s="4"/>
      <c r="BR73" s="4"/>
      <c r="BS73" s="4"/>
      <c r="BT73" s="4"/>
      <c r="BU73" s="4"/>
      <c r="BV73" s="4"/>
      <c r="BW73" s="4"/>
      <c r="BX73" s="4"/>
      <c r="BY73" s="4"/>
      <c r="BZ73" s="4"/>
      <c r="CA73" s="4"/>
      <c r="CB73" s="4"/>
      <c r="CC73" s="4"/>
      <c r="CD73" s="4"/>
      <c r="CE73" s="1"/>
      <c r="CF73" s="1"/>
      <c r="CG73" s="1"/>
      <c r="CH73" s="1"/>
      <c r="CI73" s="1"/>
      <c r="CJ73" s="1"/>
      <c r="CK73" s="1"/>
      <c r="CL73" s="1"/>
      <c r="CM73" s="1"/>
      <c r="CN73" s="1"/>
      <c r="CO73" s="1"/>
      <c r="CP73" s="1"/>
    </row>
    <row r="74" spans="1:94" ht="12.75" customHeight="1">
      <c r="A74" s="1"/>
      <c r="B74" s="1"/>
      <c r="C74" s="1"/>
      <c r="D74" s="1"/>
      <c r="E74" s="1"/>
      <c r="F74" s="1"/>
      <c r="G74" s="1"/>
      <c r="H74" s="1"/>
      <c r="I74" s="1"/>
      <c r="J74" s="1"/>
      <c r="K74" s="118"/>
      <c r="L74" s="1"/>
      <c r="M74" s="1"/>
      <c r="N74" s="1"/>
      <c r="O74" s="1"/>
      <c r="P74" s="1"/>
      <c r="Q74" s="1"/>
      <c r="R74" s="1"/>
      <c r="S74" s="1"/>
      <c r="T74" s="1"/>
      <c r="U74" s="1"/>
      <c r="V74" s="1"/>
      <c r="W74" s="1"/>
      <c r="X74" s="1"/>
      <c r="Y74" s="1"/>
      <c r="Z74" s="1"/>
      <c r="AA74" s="1"/>
      <c r="AB74" s="1"/>
      <c r="AC74" s="127"/>
      <c r="AD74" s="127"/>
      <c r="AE74" s="127"/>
      <c r="AF74" s="127"/>
      <c r="AG74" s="127"/>
      <c r="AH74" s="127"/>
      <c r="AI74" s="128"/>
      <c r="AJ74" s="128"/>
      <c r="AK74" s="127"/>
      <c r="AL74" s="127"/>
      <c r="AM74" s="127"/>
      <c r="AN74" s="127"/>
      <c r="AO74" s="1"/>
      <c r="AP74" s="1"/>
      <c r="AQ74" s="1"/>
      <c r="AR74" s="1"/>
      <c r="AS74" s="1"/>
      <c r="AT74" s="1"/>
      <c r="AU74" s="120"/>
      <c r="AV74" s="120"/>
      <c r="AW74" s="1"/>
      <c r="AX74" s="1"/>
      <c r="AY74" s="1"/>
      <c r="AZ74" s="1"/>
      <c r="BA74" s="1"/>
      <c r="BB74" s="1"/>
      <c r="BC74" s="1"/>
      <c r="BD74" s="1"/>
      <c r="BE74" s="1"/>
      <c r="BF74" s="1"/>
      <c r="BG74" s="1"/>
      <c r="BH74" s="1"/>
      <c r="BI74" s="1"/>
      <c r="BJ74" s="1"/>
      <c r="BK74" s="1"/>
      <c r="BL74" s="1"/>
      <c r="BM74" s="1"/>
      <c r="BN74" s="1"/>
      <c r="BO74" s="1"/>
      <c r="BP74" s="4"/>
      <c r="BQ74" s="4"/>
      <c r="BR74" s="4"/>
      <c r="BS74" s="4"/>
      <c r="BT74" s="4"/>
      <c r="BU74" s="4"/>
      <c r="BV74" s="4"/>
      <c r="BW74" s="4"/>
      <c r="BX74" s="4"/>
      <c r="BY74" s="4"/>
      <c r="BZ74" s="4"/>
      <c r="CA74" s="4"/>
      <c r="CB74" s="4"/>
      <c r="CC74" s="4"/>
      <c r="CD74" s="4"/>
      <c r="CE74" s="1"/>
      <c r="CF74" s="1"/>
      <c r="CG74" s="1"/>
      <c r="CH74" s="1"/>
      <c r="CI74" s="1"/>
      <c r="CJ74" s="1"/>
      <c r="CK74" s="1"/>
      <c r="CL74" s="1"/>
      <c r="CM74" s="1"/>
      <c r="CN74" s="1"/>
      <c r="CO74" s="1"/>
      <c r="CP74" s="1"/>
    </row>
    <row r="75" spans="1:94" ht="12.75" customHeight="1">
      <c r="A75" s="1"/>
      <c r="B75" s="1"/>
      <c r="C75" s="1"/>
      <c r="D75" s="1"/>
      <c r="E75" s="1"/>
      <c r="F75" s="1"/>
      <c r="G75" s="1"/>
      <c r="H75" s="1"/>
      <c r="I75" s="1"/>
      <c r="J75" s="1"/>
      <c r="K75" s="118"/>
      <c r="L75" s="1"/>
      <c r="M75" s="1"/>
      <c r="N75" s="1"/>
      <c r="O75" s="1"/>
      <c r="P75" s="1"/>
      <c r="Q75" s="1"/>
      <c r="R75" s="1"/>
      <c r="S75" s="1"/>
      <c r="T75" s="1"/>
      <c r="U75" s="1"/>
      <c r="V75" s="1"/>
      <c r="W75" s="1"/>
      <c r="X75" s="1"/>
      <c r="Y75" s="1"/>
      <c r="Z75" s="1"/>
      <c r="AA75" s="1"/>
      <c r="AB75" s="1"/>
      <c r="AC75" s="127"/>
      <c r="AD75" s="127"/>
      <c r="AE75" s="127"/>
      <c r="AF75" s="127"/>
      <c r="AG75" s="127"/>
      <c r="AH75" s="127"/>
      <c r="AI75" s="128"/>
      <c r="AJ75" s="128"/>
      <c r="AK75" s="127"/>
      <c r="AL75" s="127"/>
      <c r="AM75" s="127"/>
      <c r="AN75" s="127"/>
      <c r="AO75" s="1"/>
      <c r="AP75" s="1"/>
      <c r="AQ75" s="1"/>
      <c r="AR75" s="1"/>
      <c r="AS75" s="1"/>
      <c r="AT75" s="1"/>
      <c r="AU75" s="120"/>
      <c r="AV75" s="120"/>
      <c r="AW75" s="1"/>
      <c r="AX75" s="1"/>
      <c r="AY75" s="1"/>
      <c r="AZ75" s="1"/>
      <c r="BA75" s="1"/>
      <c r="BB75" s="1"/>
      <c r="BC75" s="1"/>
      <c r="BD75" s="1"/>
      <c r="BE75" s="1"/>
      <c r="BF75" s="1"/>
      <c r="BG75" s="1"/>
      <c r="BH75" s="1"/>
      <c r="BI75" s="1"/>
      <c r="BJ75" s="1"/>
      <c r="BK75" s="1"/>
      <c r="BL75" s="1"/>
      <c r="BM75" s="1"/>
      <c r="BN75" s="1"/>
      <c r="BO75" s="1"/>
      <c r="BP75" s="4"/>
      <c r="BQ75" s="4"/>
      <c r="BR75" s="4"/>
      <c r="BS75" s="4"/>
      <c r="BT75" s="4"/>
      <c r="BU75" s="4"/>
      <c r="BV75" s="4"/>
      <c r="BW75" s="4"/>
      <c r="BX75" s="4"/>
      <c r="BY75" s="4"/>
      <c r="BZ75" s="4"/>
      <c r="CA75" s="4"/>
      <c r="CB75" s="4"/>
      <c r="CC75" s="4"/>
      <c r="CD75" s="4"/>
      <c r="CE75" s="1"/>
      <c r="CF75" s="1"/>
      <c r="CG75" s="1"/>
      <c r="CH75" s="1"/>
      <c r="CI75" s="1"/>
      <c r="CJ75" s="1"/>
      <c r="CK75" s="1"/>
      <c r="CL75" s="1"/>
      <c r="CM75" s="1"/>
      <c r="CN75" s="1"/>
      <c r="CO75" s="1"/>
      <c r="CP75" s="1"/>
    </row>
    <row r="76" spans="1:94" ht="12.75" customHeight="1">
      <c r="A76" s="1"/>
      <c r="B76" s="1"/>
      <c r="C76" s="1"/>
      <c r="D76" s="1"/>
      <c r="E76" s="1"/>
      <c r="F76" s="1"/>
      <c r="G76" s="1"/>
      <c r="H76" s="1"/>
      <c r="I76" s="1"/>
      <c r="J76" s="1"/>
      <c r="K76" s="118"/>
      <c r="L76" s="1"/>
      <c r="M76" s="1"/>
      <c r="N76" s="1"/>
      <c r="O76" s="1"/>
      <c r="P76" s="1"/>
      <c r="Q76" s="1"/>
      <c r="R76" s="1"/>
      <c r="S76" s="1"/>
      <c r="T76" s="1"/>
      <c r="U76" s="1"/>
      <c r="V76" s="1"/>
      <c r="W76" s="1"/>
      <c r="X76" s="1"/>
      <c r="Y76" s="1"/>
      <c r="Z76" s="1"/>
      <c r="AA76" s="1"/>
      <c r="AB76" s="1"/>
      <c r="AC76" s="127"/>
      <c r="AD76" s="127"/>
      <c r="AE76" s="127"/>
      <c r="AF76" s="127"/>
      <c r="AG76" s="127"/>
      <c r="AH76" s="127"/>
      <c r="AI76" s="128"/>
      <c r="AJ76" s="128"/>
      <c r="AK76" s="127"/>
      <c r="AL76" s="127"/>
      <c r="AM76" s="127"/>
      <c r="AN76" s="127"/>
      <c r="AO76" s="1"/>
      <c r="AP76" s="1"/>
      <c r="AQ76" s="1"/>
      <c r="AR76" s="1"/>
      <c r="AS76" s="1"/>
      <c r="AT76" s="1"/>
      <c r="AU76" s="120"/>
      <c r="AV76" s="120"/>
      <c r="AW76" s="1"/>
      <c r="AX76" s="1"/>
      <c r="AY76" s="1"/>
      <c r="AZ76" s="1"/>
      <c r="BA76" s="1"/>
      <c r="BB76" s="1"/>
      <c r="BC76" s="1"/>
      <c r="BD76" s="1"/>
      <c r="BE76" s="1"/>
      <c r="BF76" s="1"/>
      <c r="BG76" s="1"/>
      <c r="BH76" s="1"/>
      <c r="BI76" s="1"/>
      <c r="BJ76" s="1"/>
      <c r="BK76" s="1"/>
      <c r="BL76" s="1"/>
      <c r="BM76" s="1"/>
      <c r="BN76" s="1"/>
      <c r="BO76" s="1"/>
      <c r="BP76" s="4"/>
      <c r="BQ76" s="4"/>
      <c r="BR76" s="4"/>
      <c r="BS76" s="4"/>
      <c r="BT76" s="4"/>
      <c r="BU76" s="4"/>
      <c r="BV76" s="4"/>
      <c r="BW76" s="4"/>
      <c r="BX76" s="4"/>
      <c r="BY76" s="4"/>
      <c r="BZ76" s="4"/>
      <c r="CA76" s="4"/>
      <c r="CB76" s="4"/>
      <c r="CC76" s="4"/>
      <c r="CD76" s="4"/>
      <c r="CE76" s="1"/>
      <c r="CF76" s="1"/>
      <c r="CG76" s="1"/>
      <c r="CH76" s="1"/>
      <c r="CI76" s="1"/>
      <c r="CJ76" s="1"/>
      <c r="CK76" s="1"/>
      <c r="CL76" s="1"/>
      <c r="CM76" s="1"/>
      <c r="CN76" s="1"/>
      <c r="CO76" s="1"/>
      <c r="CP76" s="1"/>
    </row>
    <row r="77" spans="1:94" ht="12.75" customHeight="1">
      <c r="A77" s="1"/>
      <c r="B77" s="1"/>
      <c r="C77" s="1"/>
      <c r="D77" s="1"/>
      <c r="E77" s="1"/>
      <c r="F77" s="1"/>
      <c r="G77" s="1"/>
      <c r="H77" s="1"/>
      <c r="I77" s="1"/>
      <c r="J77" s="1"/>
      <c r="K77" s="118"/>
      <c r="L77" s="1"/>
      <c r="M77" s="1"/>
      <c r="N77" s="1"/>
      <c r="O77" s="1"/>
      <c r="P77" s="1"/>
      <c r="Q77" s="1"/>
      <c r="R77" s="1"/>
      <c r="S77" s="1"/>
      <c r="T77" s="1"/>
      <c r="U77" s="1"/>
      <c r="V77" s="1"/>
      <c r="W77" s="1"/>
      <c r="X77" s="1"/>
      <c r="Y77" s="1"/>
      <c r="Z77" s="1"/>
      <c r="AA77" s="1"/>
      <c r="AB77" s="1"/>
      <c r="AC77" s="127"/>
      <c r="AD77" s="127"/>
      <c r="AE77" s="127"/>
      <c r="AF77" s="127"/>
      <c r="AG77" s="127"/>
      <c r="AH77" s="127"/>
      <c r="AI77" s="128"/>
      <c r="AJ77" s="128"/>
      <c r="AK77" s="127"/>
      <c r="AL77" s="127"/>
      <c r="AM77" s="127"/>
      <c r="AN77" s="127"/>
      <c r="AO77" s="1"/>
      <c r="AP77" s="1"/>
      <c r="AQ77" s="1"/>
      <c r="AR77" s="1"/>
      <c r="AS77" s="1"/>
      <c r="AT77" s="1"/>
      <c r="AU77" s="120"/>
      <c r="AV77" s="120"/>
      <c r="AW77" s="1"/>
      <c r="AX77" s="1"/>
      <c r="AY77" s="1"/>
      <c r="AZ77" s="1"/>
      <c r="BA77" s="1"/>
      <c r="BB77" s="1"/>
      <c r="BC77" s="1"/>
      <c r="BD77" s="1"/>
      <c r="BE77" s="1"/>
      <c r="BF77" s="1"/>
      <c r="BG77" s="1"/>
      <c r="BH77" s="1"/>
      <c r="BI77" s="1"/>
      <c r="BJ77" s="1"/>
      <c r="BK77" s="1"/>
      <c r="BL77" s="1"/>
      <c r="BM77" s="1"/>
      <c r="BN77" s="1"/>
      <c r="BO77" s="1"/>
      <c r="BP77" s="4"/>
      <c r="BQ77" s="4"/>
      <c r="BR77" s="4"/>
      <c r="BS77" s="4"/>
      <c r="BT77" s="4"/>
      <c r="BU77" s="4"/>
      <c r="BV77" s="4"/>
      <c r="BW77" s="4"/>
      <c r="BX77" s="4"/>
      <c r="BY77" s="4"/>
      <c r="BZ77" s="4"/>
      <c r="CA77" s="4"/>
      <c r="CB77" s="4"/>
      <c r="CC77" s="4"/>
      <c r="CD77" s="4"/>
      <c r="CE77" s="1"/>
      <c r="CF77" s="1"/>
      <c r="CG77" s="1"/>
      <c r="CH77" s="1"/>
      <c r="CI77" s="1"/>
      <c r="CJ77" s="1"/>
      <c r="CK77" s="1"/>
      <c r="CL77" s="1"/>
      <c r="CM77" s="1"/>
      <c r="CN77" s="1"/>
      <c r="CO77" s="1"/>
      <c r="CP77" s="1"/>
    </row>
    <row r="78" spans="1:94" ht="12.75" customHeight="1">
      <c r="A78" s="1"/>
      <c r="B78" s="1"/>
      <c r="C78" s="1"/>
      <c r="D78" s="1"/>
      <c r="E78" s="1"/>
      <c r="F78" s="1"/>
      <c r="G78" s="1"/>
      <c r="H78" s="1"/>
      <c r="I78" s="1"/>
      <c r="J78" s="1"/>
      <c r="K78" s="118"/>
      <c r="L78" s="1"/>
      <c r="M78" s="1"/>
      <c r="N78" s="1"/>
      <c r="O78" s="1"/>
      <c r="P78" s="1"/>
      <c r="Q78" s="1"/>
      <c r="R78" s="1"/>
      <c r="S78" s="1"/>
      <c r="T78" s="1"/>
      <c r="U78" s="1"/>
      <c r="V78" s="1"/>
      <c r="W78" s="1"/>
      <c r="X78" s="1"/>
      <c r="Y78" s="1"/>
      <c r="Z78" s="1"/>
      <c r="AA78" s="1"/>
      <c r="AB78" s="1"/>
      <c r="AC78" s="127"/>
      <c r="AD78" s="127"/>
      <c r="AE78" s="127"/>
      <c r="AF78" s="127"/>
      <c r="AG78" s="127"/>
      <c r="AH78" s="127"/>
      <c r="AI78" s="128"/>
      <c r="AJ78" s="128"/>
      <c r="AK78" s="127"/>
      <c r="AL78" s="127"/>
      <c r="AM78" s="127"/>
      <c r="AN78" s="127"/>
      <c r="AO78" s="1"/>
      <c r="AP78" s="1"/>
      <c r="AQ78" s="1"/>
      <c r="AR78" s="1"/>
      <c r="AS78" s="1"/>
      <c r="AT78" s="1"/>
      <c r="AU78" s="120"/>
      <c r="AV78" s="120"/>
      <c r="AW78" s="1"/>
      <c r="AX78" s="1"/>
      <c r="AY78" s="1"/>
      <c r="AZ78" s="1"/>
      <c r="BA78" s="1"/>
      <c r="BB78" s="1"/>
      <c r="BC78" s="1"/>
      <c r="BD78" s="1"/>
      <c r="BE78" s="1"/>
      <c r="BF78" s="1"/>
      <c r="BG78" s="1"/>
      <c r="BH78" s="1"/>
      <c r="BI78" s="1"/>
      <c r="BJ78" s="1"/>
      <c r="BK78" s="1"/>
      <c r="BL78" s="1"/>
      <c r="BM78" s="1"/>
      <c r="BN78" s="1"/>
      <c r="BO78" s="1"/>
      <c r="BP78" s="4"/>
      <c r="BQ78" s="4"/>
      <c r="BR78" s="4"/>
      <c r="BS78" s="4"/>
      <c r="BT78" s="4"/>
      <c r="BU78" s="4"/>
      <c r="BV78" s="4"/>
      <c r="BW78" s="4"/>
      <c r="BX78" s="4"/>
      <c r="BY78" s="4"/>
      <c r="BZ78" s="4"/>
      <c r="CA78" s="4"/>
      <c r="CB78" s="4"/>
      <c r="CC78" s="4"/>
      <c r="CD78" s="4"/>
      <c r="CE78" s="1"/>
      <c r="CF78" s="1"/>
      <c r="CG78" s="1"/>
      <c r="CH78" s="1"/>
      <c r="CI78" s="1"/>
      <c r="CJ78" s="1"/>
      <c r="CK78" s="1"/>
      <c r="CL78" s="1"/>
      <c r="CM78" s="1"/>
      <c r="CN78" s="1"/>
      <c r="CO78" s="1"/>
      <c r="CP78" s="1"/>
    </row>
    <row r="79" spans="1:94" ht="12.75" customHeight="1">
      <c r="A79" s="1"/>
      <c r="B79" s="1"/>
      <c r="C79" s="1"/>
      <c r="D79" s="1"/>
      <c r="E79" s="1"/>
      <c r="F79" s="1"/>
      <c r="G79" s="1"/>
      <c r="H79" s="1"/>
      <c r="I79" s="1"/>
      <c r="J79" s="1"/>
      <c r="K79" s="118"/>
      <c r="L79" s="1"/>
      <c r="M79" s="1"/>
      <c r="N79" s="1"/>
      <c r="O79" s="1"/>
      <c r="P79" s="1"/>
      <c r="Q79" s="1"/>
      <c r="R79" s="1"/>
      <c r="S79" s="1"/>
      <c r="T79" s="1"/>
      <c r="U79" s="1"/>
      <c r="V79" s="1"/>
      <c r="W79" s="1"/>
      <c r="X79" s="1"/>
      <c r="Y79" s="1"/>
      <c r="Z79" s="1"/>
      <c r="AA79" s="1"/>
      <c r="AB79" s="1"/>
      <c r="AC79" s="127"/>
      <c r="AD79" s="127"/>
      <c r="AE79" s="127"/>
      <c r="AF79" s="127"/>
      <c r="AG79" s="127"/>
      <c r="AH79" s="127"/>
      <c r="AI79" s="128"/>
      <c r="AJ79" s="128"/>
      <c r="AK79" s="127"/>
      <c r="AL79" s="127"/>
      <c r="AM79" s="127"/>
      <c r="AN79" s="127"/>
      <c r="AO79" s="1"/>
      <c r="AP79" s="1"/>
      <c r="AQ79" s="1"/>
      <c r="AR79" s="1"/>
      <c r="AS79" s="1"/>
      <c r="AT79" s="1"/>
      <c r="AU79" s="120"/>
      <c r="AV79" s="120"/>
      <c r="AW79" s="1"/>
      <c r="AX79" s="1"/>
      <c r="AY79" s="1"/>
      <c r="AZ79" s="1"/>
      <c r="BA79" s="1"/>
      <c r="BB79" s="1"/>
      <c r="BC79" s="1"/>
      <c r="BD79" s="1"/>
      <c r="BE79" s="1"/>
      <c r="BF79" s="1"/>
      <c r="BG79" s="1"/>
      <c r="BH79" s="1"/>
      <c r="BI79" s="1"/>
      <c r="BJ79" s="1"/>
      <c r="BK79" s="1"/>
      <c r="BL79" s="1"/>
      <c r="BM79" s="1"/>
      <c r="BN79" s="1"/>
      <c r="BO79" s="1"/>
      <c r="BP79" s="4"/>
      <c r="BQ79" s="4"/>
      <c r="BR79" s="4"/>
      <c r="BS79" s="4"/>
      <c r="BT79" s="4"/>
      <c r="BU79" s="4"/>
      <c r="BV79" s="4"/>
      <c r="BW79" s="4"/>
      <c r="BX79" s="4"/>
      <c r="BY79" s="4"/>
      <c r="BZ79" s="4"/>
      <c r="CA79" s="4"/>
      <c r="CB79" s="4"/>
      <c r="CC79" s="4"/>
      <c r="CD79" s="4"/>
      <c r="CE79" s="1"/>
      <c r="CF79" s="1"/>
      <c r="CG79" s="1"/>
      <c r="CH79" s="1"/>
      <c r="CI79" s="1"/>
      <c r="CJ79" s="1"/>
      <c r="CK79" s="1"/>
      <c r="CL79" s="1"/>
      <c r="CM79" s="1"/>
      <c r="CN79" s="1"/>
      <c r="CO79" s="1"/>
      <c r="CP79" s="1"/>
    </row>
    <row r="80" spans="1:94" ht="12.75" customHeight="1">
      <c r="A80" s="1"/>
      <c r="B80" s="1"/>
      <c r="C80" s="1"/>
      <c r="D80" s="1"/>
      <c r="E80" s="1"/>
      <c r="F80" s="1"/>
      <c r="G80" s="1"/>
      <c r="H80" s="1"/>
      <c r="I80" s="1"/>
      <c r="J80" s="1"/>
      <c r="K80" s="118"/>
      <c r="L80" s="1"/>
      <c r="M80" s="1"/>
      <c r="N80" s="1"/>
      <c r="O80" s="1"/>
      <c r="P80" s="1"/>
      <c r="Q80" s="1"/>
      <c r="R80" s="1"/>
      <c r="S80" s="1"/>
      <c r="T80" s="1"/>
      <c r="U80" s="1"/>
      <c r="V80" s="1"/>
      <c r="W80" s="1"/>
      <c r="X80" s="1"/>
      <c r="Y80" s="1"/>
      <c r="Z80" s="1"/>
      <c r="AA80" s="1"/>
      <c r="AB80" s="1"/>
      <c r="AC80" s="127"/>
      <c r="AD80" s="127"/>
      <c r="AE80" s="127"/>
      <c r="AF80" s="127"/>
      <c r="AG80" s="127"/>
      <c r="AH80" s="127"/>
      <c r="AI80" s="128"/>
      <c r="AJ80" s="128"/>
      <c r="AK80" s="127"/>
      <c r="AL80" s="127"/>
      <c r="AM80" s="127"/>
      <c r="AN80" s="127"/>
      <c r="AO80" s="1"/>
      <c r="AP80" s="1"/>
      <c r="AQ80" s="1"/>
      <c r="AR80" s="1"/>
      <c r="AS80" s="1"/>
      <c r="AT80" s="1"/>
      <c r="AU80" s="120"/>
      <c r="AV80" s="120"/>
      <c r="AW80" s="1"/>
      <c r="AX80" s="1"/>
      <c r="AY80" s="1"/>
      <c r="AZ80" s="1"/>
      <c r="BA80" s="1"/>
      <c r="BB80" s="1"/>
      <c r="BC80" s="1"/>
      <c r="BD80" s="1"/>
      <c r="BE80" s="1"/>
      <c r="BF80" s="1"/>
      <c r="BG80" s="1"/>
      <c r="BH80" s="1"/>
      <c r="BI80" s="1"/>
      <c r="BJ80" s="1"/>
      <c r="BK80" s="1"/>
      <c r="BL80" s="1"/>
      <c r="BM80" s="1"/>
      <c r="BN80" s="1"/>
      <c r="BO80" s="1"/>
      <c r="BP80" s="4"/>
      <c r="BQ80" s="4"/>
      <c r="BR80" s="4"/>
      <c r="BS80" s="4"/>
      <c r="BT80" s="4"/>
      <c r="BU80" s="4"/>
      <c r="BV80" s="4"/>
      <c r="BW80" s="4"/>
      <c r="BX80" s="4"/>
      <c r="BY80" s="4"/>
      <c r="BZ80" s="4"/>
      <c r="CA80" s="4"/>
      <c r="CB80" s="4"/>
      <c r="CC80" s="4"/>
      <c r="CD80" s="4"/>
      <c r="CE80" s="1"/>
      <c r="CF80" s="1"/>
      <c r="CG80" s="1"/>
      <c r="CH80" s="1"/>
      <c r="CI80" s="1"/>
      <c r="CJ80" s="1"/>
      <c r="CK80" s="1"/>
      <c r="CL80" s="1"/>
      <c r="CM80" s="1"/>
      <c r="CN80" s="1"/>
      <c r="CO80" s="1"/>
      <c r="CP80" s="1"/>
    </row>
    <row r="81" spans="1:94" ht="12.75" customHeight="1">
      <c r="A81" s="1"/>
      <c r="B81" s="1"/>
      <c r="C81" s="1"/>
      <c r="D81" s="1"/>
      <c r="E81" s="1"/>
      <c r="F81" s="1"/>
      <c r="G81" s="1"/>
      <c r="H81" s="1"/>
      <c r="I81" s="1"/>
      <c r="J81" s="1"/>
      <c r="K81" s="118"/>
      <c r="L81" s="1"/>
      <c r="M81" s="1"/>
      <c r="N81" s="1"/>
      <c r="O81" s="1"/>
      <c r="P81" s="1"/>
      <c r="Q81" s="1"/>
      <c r="R81" s="1"/>
      <c r="S81" s="1"/>
      <c r="T81" s="1"/>
      <c r="U81" s="1"/>
      <c r="V81" s="1"/>
      <c r="W81" s="1"/>
      <c r="X81" s="1"/>
      <c r="Y81" s="1"/>
      <c r="Z81" s="1"/>
      <c r="AA81" s="1"/>
      <c r="AB81" s="1"/>
      <c r="AC81" s="127"/>
      <c r="AD81" s="127"/>
      <c r="AE81" s="127"/>
      <c r="AF81" s="127"/>
      <c r="AG81" s="127"/>
      <c r="AH81" s="127"/>
      <c r="AI81" s="128"/>
      <c r="AJ81" s="128"/>
      <c r="AK81" s="127"/>
      <c r="AL81" s="127"/>
      <c r="AM81" s="127"/>
      <c r="AN81" s="127"/>
      <c r="AO81" s="1"/>
      <c r="AP81" s="1"/>
      <c r="AQ81" s="1"/>
      <c r="AR81" s="1"/>
      <c r="AS81" s="1"/>
      <c r="AT81" s="1"/>
      <c r="AU81" s="120"/>
      <c r="AV81" s="120"/>
      <c r="AW81" s="1"/>
      <c r="AX81" s="1"/>
      <c r="AY81" s="1"/>
      <c r="AZ81" s="1"/>
      <c r="BA81" s="1"/>
      <c r="BB81" s="1"/>
      <c r="BC81" s="1"/>
      <c r="BD81" s="1"/>
      <c r="BE81" s="1"/>
      <c r="BF81" s="1"/>
      <c r="BG81" s="1"/>
      <c r="BH81" s="1"/>
      <c r="BI81" s="1"/>
      <c r="BJ81" s="1"/>
      <c r="BK81" s="1"/>
      <c r="BL81" s="1"/>
      <c r="BM81" s="1"/>
      <c r="BN81" s="1"/>
      <c r="BO81" s="1"/>
      <c r="BP81" s="4"/>
      <c r="BQ81" s="4"/>
      <c r="BR81" s="4"/>
      <c r="BS81" s="4"/>
      <c r="BT81" s="4"/>
      <c r="BU81" s="4"/>
      <c r="BV81" s="4"/>
      <c r="BW81" s="4"/>
      <c r="BX81" s="4"/>
      <c r="BY81" s="4"/>
      <c r="BZ81" s="4"/>
      <c r="CA81" s="4"/>
      <c r="CB81" s="4"/>
      <c r="CC81" s="4"/>
      <c r="CD81" s="4"/>
      <c r="CE81" s="1"/>
      <c r="CF81" s="1"/>
      <c r="CG81" s="1"/>
      <c r="CH81" s="1"/>
      <c r="CI81" s="1"/>
      <c r="CJ81" s="1"/>
      <c r="CK81" s="1"/>
      <c r="CL81" s="1"/>
      <c r="CM81" s="1"/>
      <c r="CN81" s="1"/>
      <c r="CO81" s="1"/>
      <c r="CP81" s="1"/>
    </row>
    <row r="82" spans="1:94" ht="12.75" customHeight="1">
      <c r="A82" s="1"/>
      <c r="B82" s="1"/>
      <c r="C82" s="1"/>
      <c r="D82" s="1"/>
      <c r="E82" s="1"/>
      <c r="F82" s="1"/>
      <c r="G82" s="1"/>
      <c r="H82" s="1"/>
      <c r="I82" s="1"/>
      <c r="J82" s="1"/>
      <c r="K82" s="118"/>
      <c r="L82" s="1"/>
      <c r="M82" s="1"/>
      <c r="N82" s="1"/>
      <c r="O82" s="1"/>
      <c r="P82" s="1"/>
      <c r="Q82" s="1"/>
      <c r="R82" s="1"/>
      <c r="S82" s="1"/>
      <c r="T82" s="1"/>
      <c r="U82" s="1"/>
      <c r="V82" s="1"/>
      <c r="W82" s="1"/>
      <c r="X82" s="1"/>
      <c r="Y82" s="1"/>
      <c r="Z82" s="1"/>
      <c r="AA82" s="1"/>
      <c r="AB82" s="1"/>
      <c r="AC82" s="127"/>
      <c r="AD82" s="127"/>
      <c r="AE82" s="127"/>
      <c r="AF82" s="127"/>
      <c r="AG82" s="127"/>
      <c r="AH82" s="127"/>
      <c r="AI82" s="128"/>
      <c r="AJ82" s="128"/>
      <c r="AK82" s="127"/>
      <c r="AL82" s="127"/>
      <c r="AM82" s="127"/>
      <c r="AN82" s="127"/>
      <c r="AO82" s="1"/>
      <c r="AP82" s="1"/>
      <c r="AQ82" s="1"/>
      <c r="AR82" s="1"/>
      <c r="AS82" s="1"/>
      <c r="AT82" s="1"/>
      <c r="AU82" s="120"/>
      <c r="AV82" s="120"/>
      <c r="AW82" s="1"/>
      <c r="AX82" s="1"/>
      <c r="AY82" s="1"/>
      <c r="AZ82" s="1"/>
      <c r="BA82" s="1"/>
      <c r="BB82" s="1"/>
      <c r="BC82" s="1"/>
      <c r="BD82" s="1"/>
      <c r="BE82" s="1"/>
      <c r="BF82" s="1"/>
      <c r="BG82" s="1"/>
      <c r="BH82" s="1"/>
      <c r="BI82" s="1"/>
      <c r="BJ82" s="1"/>
      <c r="BK82" s="1"/>
      <c r="BL82" s="1"/>
      <c r="BM82" s="1"/>
      <c r="BN82" s="1"/>
      <c r="BO82" s="1"/>
      <c r="BP82" s="4"/>
      <c r="BQ82" s="4"/>
      <c r="BR82" s="4"/>
      <c r="BS82" s="4"/>
      <c r="BT82" s="4"/>
      <c r="BU82" s="4"/>
      <c r="BV82" s="4"/>
      <c r="BW82" s="4"/>
      <c r="BX82" s="4"/>
      <c r="BY82" s="4"/>
      <c r="BZ82" s="4"/>
      <c r="CA82" s="4"/>
      <c r="CB82" s="4"/>
      <c r="CC82" s="4"/>
      <c r="CD82" s="4"/>
      <c r="CE82" s="1"/>
      <c r="CF82" s="1"/>
      <c r="CG82" s="1"/>
      <c r="CH82" s="1"/>
      <c r="CI82" s="1"/>
      <c r="CJ82" s="1"/>
      <c r="CK82" s="1"/>
      <c r="CL82" s="1"/>
      <c r="CM82" s="1"/>
      <c r="CN82" s="1"/>
      <c r="CO82" s="1"/>
      <c r="CP82" s="1"/>
    </row>
    <row r="83" spans="1:94" ht="12.75" customHeight="1">
      <c r="A83" s="1"/>
      <c r="B83" s="1"/>
      <c r="C83" s="1"/>
      <c r="D83" s="1"/>
      <c r="E83" s="1"/>
      <c r="F83" s="1"/>
      <c r="G83" s="1"/>
      <c r="H83" s="1"/>
      <c r="I83" s="1"/>
      <c r="J83" s="1"/>
      <c r="K83" s="118"/>
      <c r="L83" s="1"/>
      <c r="M83" s="1"/>
      <c r="N83" s="1"/>
      <c r="O83" s="1"/>
      <c r="P83" s="1"/>
      <c r="Q83" s="1"/>
      <c r="R83" s="1"/>
      <c r="S83" s="1"/>
      <c r="T83" s="1"/>
      <c r="U83" s="1"/>
      <c r="V83" s="1"/>
      <c r="W83" s="1"/>
      <c r="X83" s="1"/>
      <c r="Y83" s="1"/>
      <c r="Z83" s="1"/>
      <c r="AA83" s="1"/>
      <c r="AB83" s="1"/>
      <c r="AC83" s="127"/>
      <c r="AD83" s="127"/>
      <c r="AE83" s="127"/>
      <c r="AF83" s="127"/>
      <c r="AG83" s="127"/>
      <c r="AH83" s="127"/>
      <c r="AI83" s="128"/>
      <c r="AJ83" s="128"/>
      <c r="AK83" s="127"/>
      <c r="AL83" s="127"/>
      <c r="AM83" s="127"/>
      <c r="AN83" s="127"/>
      <c r="AO83" s="1"/>
      <c r="AP83" s="1"/>
      <c r="AQ83" s="1"/>
      <c r="AR83" s="1"/>
      <c r="AS83" s="1"/>
      <c r="AT83" s="1"/>
      <c r="AU83" s="120"/>
      <c r="AV83" s="120"/>
      <c r="AW83" s="1"/>
      <c r="AX83" s="1"/>
      <c r="AY83" s="1"/>
      <c r="AZ83" s="1"/>
      <c r="BA83" s="1"/>
      <c r="BB83" s="1"/>
      <c r="BC83" s="1"/>
      <c r="BD83" s="1"/>
      <c r="BE83" s="1"/>
      <c r="BF83" s="1"/>
      <c r="BG83" s="1"/>
      <c r="BH83" s="1"/>
      <c r="BI83" s="1"/>
      <c r="BJ83" s="1"/>
      <c r="BK83" s="1"/>
      <c r="BL83" s="1"/>
      <c r="BM83" s="1"/>
      <c r="BN83" s="1"/>
      <c r="BO83" s="1"/>
      <c r="BP83" s="4"/>
      <c r="BQ83" s="4"/>
      <c r="BR83" s="4"/>
      <c r="BS83" s="4"/>
      <c r="BT83" s="4"/>
      <c r="BU83" s="4"/>
      <c r="BV83" s="4"/>
      <c r="BW83" s="4"/>
      <c r="BX83" s="4"/>
      <c r="BY83" s="4"/>
      <c r="BZ83" s="4"/>
      <c r="CA83" s="4"/>
      <c r="CB83" s="4"/>
      <c r="CC83" s="4"/>
      <c r="CD83" s="4"/>
      <c r="CE83" s="1"/>
      <c r="CF83" s="1"/>
      <c r="CG83" s="1"/>
      <c r="CH83" s="1"/>
      <c r="CI83" s="1"/>
      <c r="CJ83" s="1"/>
      <c r="CK83" s="1"/>
      <c r="CL83" s="1"/>
      <c r="CM83" s="1"/>
      <c r="CN83" s="1"/>
      <c r="CO83" s="1"/>
      <c r="CP83" s="1"/>
    </row>
    <row r="84" spans="1:94" ht="12.75" customHeight="1">
      <c r="A84" s="1"/>
      <c r="B84" s="1"/>
      <c r="C84" s="1"/>
      <c r="D84" s="1"/>
      <c r="E84" s="1"/>
      <c r="F84" s="1"/>
      <c r="G84" s="1"/>
      <c r="H84" s="1"/>
      <c r="I84" s="1"/>
      <c r="J84" s="1"/>
      <c r="K84" s="118"/>
      <c r="L84" s="1"/>
      <c r="M84" s="1"/>
      <c r="N84" s="1"/>
      <c r="O84" s="1"/>
      <c r="P84" s="1"/>
      <c r="Q84" s="1"/>
      <c r="R84" s="1"/>
      <c r="S84" s="1"/>
      <c r="T84" s="1"/>
      <c r="U84" s="1"/>
      <c r="V84" s="1"/>
      <c r="W84" s="1"/>
      <c r="X84" s="1"/>
      <c r="Y84" s="1"/>
      <c r="Z84" s="1"/>
      <c r="AA84" s="1"/>
      <c r="AB84" s="1"/>
      <c r="AC84" s="127"/>
      <c r="AD84" s="127"/>
      <c r="AE84" s="127"/>
      <c r="AF84" s="127"/>
      <c r="AG84" s="127"/>
      <c r="AH84" s="127"/>
      <c r="AI84" s="128"/>
      <c r="AJ84" s="128"/>
      <c r="AK84" s="127"/>
      <c r="AL84" s="127"/>
      <c r="AM84" s="127"/>
      <c r="AN84" s="127"/>
      <c r="AO84" s="1"/>
      <c r="AP84" s="1"/>
      <c r="AQ84" s="1"/>
      <c r="AR84" s="1"/>
      <c r="AS84" s="1"/>
      <c r="AT84" s="1"/>
      <c r="AU84" s="120"/>
      <c r="AV84" s="120"/>
      <c r="AW84" s="1"/>
      <c r="AX84" s="1"/>
      <c r="AY84" s="1"/>
      <c r="AZ84" s="1"/>
      <c r="BA84" s="1"/>
      <c r="BB84" s="1"/>
      <c r="BC84" s="1"/>
      <c r="BD84" s="1"/>
      <c r="BE84" s="1"/>
      <c r="BF84" s="1"/>
      <c r="BG84" s="1"/>
      <c r="BH84" s="1"/>
      <c r="BI84" s="1"/>
      <c r="BJ84" s="1"/>
      <c r="BK84" s="1"/>
      <c r="BL84" s="1"/>
      <c r="BM84" s="1"/>
      <c r="BN84" s="1"/>
      <c r="BO84" s="1"/>
      <c r="BP84" s="4"/>
      <c r="BQ84" s="4"/>
      <c r="BR84" s="4"/>
      <c r="BS84" s="4"/>
      <c r="BT84" s="4"/>
      <c r="BU84" s="4"/>
      <c r="BV84" s="4"/>
      <c r="BW84" s="4"/>
      <c r="BX84" s="4"/>
      <c r="BY84" s="4"/>
      <c r="BZ84" s="4"/>
      <c r="CA84" s="4"/>
      <c r="CB84" s="4"/>
      <c r="CC84" s="4"/>
      <c r="CD84" s="4"/>
      <c r="CE84" s="1"/>
      <c r="CF84" s="1"/>
      <c r="CG84" s="1"/>
      <c r="CH84" s="1"/>
      <c r="CI84" s="1"/>
      <c r="CJ84" s="1"/>
      <c r="CK84" s="1"/>
      <c r="CL84" s="1"/>
      <c r="CM84" s="1"/>
      <c r="CN84" s="1"/>
      <c r="CO84" s="1"/>
      <c r="CP84" s="1"/>
    </row>
    <row r="85" spans="1:94" ht="12.75" customHeight="1">
      <c r="A85" s="1"/>
      <c r="B85" s="1"/>
      <c r="C85" s="1"/>
      <c r="D85" s="1"/>
      <c r="E85" s="1"/>
      <c r="F85" s="1"/>
      <c r="G85" s="1"/>
      <c r="H85" s="1"/>
      <c r="I85" s="1"/>
      <c r="J85" s="1"/>
      <c r="K85" s="118"/>
      <c r="L85" s="1"/>
      <c r="M85" s="1"/>
      <c r="N85" s="1"/>
      <c r="O85" s="1"/>
      <c r="P85" s="1"/>
      <c r="Q85" s="1"/>
      <c r="R85" s="1"/>
      <c r="S85" s="1"/>
      <c r="T85" s="1"/>
      <c r="U85" s="1"/>
      <c r="V85" s="1"/>
      <c r="W85" s="1"/>
      <c r="X85" s="1"/>
      <c r="Y85" s="1"/>
      <c r="Z85" s="1"/>
      <c r="AA85" s="1"/>
      <c r="AB85" s="1"/>
      <c r="AC85" s="127"/>
      <c r="AD85" s="127"/>
      <c r="AE85" s="127"/>
      <c r="AF85" s="127"/>
      <c r="AG85" s="127"/>
      <c r="AH85" s="127"/>
      <c r="AI85" s="128"/>
      <c r="AJ85" s="128"/>
      <c r="AK85" s="127"/>
      <c r="AL85" s="127"/>
      <c r="AM85" s="127"/>
      <c r="AN85" s="127"/>
      <c r="AO85" s="1"/>
      <c r="AP85" s="1"/>
      <c r="AQ85" s="1"/>
      <c r="AR85" s="1"/>
      <c r="AS85" s="1"/>
      <c r="AT85" s="1"/>
      <c r="AU85" s="120"/>
      <c r="AV85" s="120"/>
      <c r="AW85" s="1"/>
      <c r="AX85" s="1"/>
      <c r="AY85" s="1"/>
      <c r="AZ85" s="1"/>
      <c r="BA85" s="1"/>
      <c r="BB85" s="1"/>
      <c r="BC85" s="1"/>
      <c r="BD85" s="1"/>
      <c r="BE85" s="1"/>
      <c r="BF85" s="1"/>
      <c r="BG85" s="1"/>
      <c r="BH85" s="1"/>
      <c r="BI85" s="1"/>
      <c r="BJ85" s="1"/>
      <c r="BK85" s="1"/>
      <c r="BL85" s="1"/>
      <c r="BM85" s="1"/>
      <c r="BN85" s="1"/>
      <c r="BO85" s="1"/>
      <c r="BP85" s="4"/>
      <c r="BQ85" s="4"/>
      <c r="BR85" s="4"/>
      <c r="BS85" s="4"/>
      <c r="BT85" s="4"/>
      <c r="BU85" s="4"/>
      <c r="BV85" s="4"/>
      <c r="BW85" s="4"/>
      <c r="BX85" s="4"/>
      <c r="BY85" s="4"/>
      <c r="BZ85" s="4"/>
      <c r="CA85" s="4"/>
      <c r="CB85" s="4"/>
      <c r="CC85" s="4"/>
      <c r="CD85" s="4"/>
      <c r="CE85" s="1"/>
      <c r="CF85" s="1"/>
      <c r="CG85" s="1"/>
      <c r="CH85" s="1"/>
      <c r="CI85" s="1"/>
      <c r="CJ85" s="1"/>
      <c r="CK85" s="1"/>
      <c r="CL85" s="1"/>
      <c r="CM85" s="1"/>
      <c r="CN85" s="1"/>
      <c r="CO85" s="1"/>
      <c r="CP85" s="1"/>
    </row>
    <row r="86" spans="1:94" ht="12.75" customHeight="1">
      <c r="A86" s="1"/>
      <c r="B86" s="1"/>
      <c r="C86" s="1"/>
      <c r="D86" s="1"/>
      <c r="E86" s="1"/>
      <c r="F86" s="1"/>
      <c r="G86" s="1"/>
      <c r="H86" s="1"/>
      <c r="I86" s="1"/>
      <c r="J86" s="1"/>
      <c r="K86" s="118"/>
      <c r="L86" s="1"/>
      <c r="M86" s="1"/>
      <c r="N86" s="1"/>
      <c r="O86" s="1"/>
      <c r="P86" s="1"/>
      <c r="Q86" s="1"/>
      <c r="R86" s="1"/>
      <c r="S86" s="1"/>
      <c r="T86" s="1"/>
      <c r="U86" s="1"/>
      <c r="V86" s="1"/>
      <c r="W86" s="1"/>
      <c r="X86" s="1"/>
      <c r="Y86" s="1"/>
      <c r="Z86" s="1"/>
      <c r="AA86" s="1"/>
      <c r="AB86" s="1"/>
      <c r="AC86" s="127"/>
      <c r="AD86" s="127"/>
      <c r="AE86" s="127"/>
      <c r="AF86" s="127"/>
      <c r="AG86" s="127"/>
      <c r="AH86" s="127"/>
      <c r="AI86" s="128"/>
      <c r="AJ86" s="128"/>
      <c r="AK86" s="127"/>
      <c r="AL86" s="127"/>
      <c r="AM86" s="127"/>
      <c r="AN86" s="127"/>
      <c r="AO86" s="1"/>
      <c r="AP86" s="1"/>
      <c r="AQ86" s="1"/>
      <c r="AR86" s="1"/>
      <c r="AS86" s="1"/>
      <c r="AT86" s="1"/>
      <c r="AU86" s="120"/>
      <c r="AV86" s="120"/>
      <c r="AW86" s="1"/>
      <c r="AX86" s="1"/>
      <c r="AY86" s="1"/>
      <c r="AZ86" s="1"/>
      <c r="BA86" s="1"/>
      <c r="BB86" s="1"/>
      <c r="BC86" s="1"/>
      <c r="BD86" s="1"/>
      <c r="BE86" s="1"/>
      <c r="BF86" s="1"/>
      <c r="BG86" s="1"/>
      <c r="BH86" s="1"/>
      <c r="BI86" s="1"/>
      <c r="BJ86" s="1"/>
      <c r="BK86" s="1"/>
      <c r="BL86" s="1"/>
      <c r="BM86" s="1"/>
      <c r="BN86" s="1"/>
      <c r="BO86" s="1"/>
      <c r="BP86" s="4"/>
      <c r="BQ86" s="4"/>
      <c r="BR86" s="4"/>
      <c r="BS86" s="4"/>
      <c r="BT86" s="4"/>
      <c r="BU86" s="4"/>
      <c r="BV86" s="4"/>
      <c r="BW86" s="4"/>
      <c r="BX86" s="4"/>
      <c r="BY86" s="4"/>
      <c r="BZ86" s="4"/>
      <c r="CA86" s="4"/>
      <c r="CB86" s="4"/>
      <c r="CC86" s="4"/>
      <c r="CD86" s="4"/>
      <c r="CE86" s="1"/>
      <c r="CF86" s="1"/>
      <c r="CG86" s="1"/>
      <c r="CH86" s="1"/>
      <c r="CI86" s="1"/>
      <c r="CJ86" s="1"/>
      <c r="CK86" s="1"/>
      <c r="CL86" s="1"/>
      <c r="CM86" s="1"/>
      <c r="CN86" s="1"/>
      <c r="CO86" s="1"/>
      <c r="CP86" s="1"/>
    </row>
    <row r="87" spans="1:94" ht="12.75" customHeight="1">
      <c r="A87" s="1"/>
      <c r="B87" s="1"/>
      <c r="C87" s="1"/>
      <c r="D87" s="1"/>
      <c r="E87" s="1"/>
      <c r="F87" s="1"/>
      <c r="G87" s="1"/>
      <c r="H87" s="1"/>
      <c r="I87" s="1"/>
      <c r="J87" s="1"/>
      <c r="K87" s="118"/>
      <c r="L87" s="1"/>
      <c r="M87" s="1"/>
      <c r="N87" s="1"/>
      <c r="O87" s="1"/>
      <c r="P87" s="1"/>
      <c r="Q87" s="1"/>
      <c r="R87" s="1"/>
      <c r="S87" s="1"/>
      <c r="T87" s="1"/>
      <c r="U87" s="1"/>
      <c r="V87" s="1"/>
      <c r="W87" s="1"/>
      <c r="X87" s="1"/>
      <c r="Y87" s="1"/>
      <c r="Z87" s="1"/>
      <c r="AA87" s="1"/>
      <c r="AB87" s="1"/>
      <c r="AC87" s="127"/>
      <c r="AD87" s="127"/>
      <c r="AE87" s="127"/>
      <c r="AF87" s="127"/>
      <c r="AG87" s="127"/>
      <c r="AH87" s="127"/>
      <c r="AI87" s="128"/>
      <c r="AJ87" s="128"/>
      <c r="AK87" s="127"/>
      <c r="AL87" s="127"/>
      <c r="AM87" s="127"/>
      <c r="AN87" s="127"/>
      <c r="AO87" s="1"/>
      <c r="AP87" s="1"/>
      <c r="AQ87" s="1"/>
      <c r="AR87" s="1"/>
      <c r="AS87" s="1"/>
      <c r="AT87" s="1"/>
      <c r="AU87" s="120"/>
      <c r="AV87" s="120"/>
      <c r="AW87" s="1"/>
      <c r="AX87" s="1"/>
      <c r="AY87" s="1"/>
      <c r="AZ87" s="1"/>
      <c r="BA87" s="1"/>
      <c r="BB87" s="1"/>
      <c r="BC87" s="1"/>
      <c r="BD87" s="1"/>
      <c r="BE87" s="1"/>
      <c r="BF87" s="1"/>
      <c r="BG87" s="1"/>
      <c r="BH87" s="1"/>
      <c r="BI87" s="1"/>
      <c r="BJ87" s="1"/>
      <c r="BK87" s="1"/>
      <c r="BL87" s="1"/>
      <c r="BM87" s="1"/>
      <c r="BN87" s="1"/>
      <c r="BO87" s="1"/>
      <c r="BP87" s="4"/>
      <c r="BQ87" s="4"/>
      <c r="BR87" s="4"/>
      <c r="BS87" s="4"/>
      <c r="BT87" s="4"/>
      <c r="BU87" s="4"/>
      <c r="BV87" s="4"/>
      <c r="BW87" s="4"/>
      <c r="BX87" s="4"/>
      <c r="BY87" s="4"/>
      <c r="BZ87" s="4"/>
      <c r="CA87" s="4"/>
      <c r="CB87" s="4"/>
      <c r="CC87" s="4"/>
      <c r="CD87" s="4"/>
      <c r="CE87" s="1"/>
      <c r="CF87" s="1"/>
      <c r="CG87" s="1"/>
      <c r="CH87" s="1"/>
      <c r="CI87" s="1"/>
      <c r="CJ87" s="1"/>
      <c r="CK87" s="1"/>
      <c r="CL87" s="1"/>
      <c r="CM87" s="1"/>
      <c r="CN87" s="1"/>
      <c r="CO87" s="1"/>
      <c r="CP87" s="1"/>
    </row>
    <row r="88" spans="1:94" ht="12.75" customHeight="1">
      <c r="A88" s="1"/>
      <c r="B88" s="1"/>
      <c r="C88" s="1"/>
      <c r="D88" s="1"/>
      <c r="E88" s="1"/>
      <c r="F88" s="1"/>
      <c r="G88" s="1"/>
      <c r="H88" s="1"/>
      <c r="I88" s="1"/>
      <c r="J88" s="1"/>
      <c r="K88" s="118"/>
      <c r="L88" s="1"/>
      <c r="M88" s="1"/>
      <c r="N88" s="1"/>
      <c r="O88" s="1"/>
      <c r="P88" s="1"/>
      <c r="Q88" s="1"/>
      <c r="R88" s="1"/>
      <c r="S88" s="1"/>
      <c r="T88" s="1"/>
      <c r="U88" s="1"/>
      <c r="V88" s="1"/>
      <c r="W88" s="1"/>
      <c r="X88" s="1"/>
      <c r="Y88" s="1"/>
      <c r="Z88" s="1"/>
      <c r="AA88" s="1"/>
      <c r="AB88" s="1"/>
      <c r="AC88" s="127"/>
      <c r="AD88" s="127"/>
      <c r="AE88" s="127"/>
      <c r="AF88" s="127"/>
      <c r="AG88" s="127"/>
      <c r="AH88" s="127"/>
      <c r="AI88" s="128"/>
      <c r="AJ88" s="128"/>
      <c r="AK88" s="127"/>
      <c r="AL88" s="127"/>
      <c r="AM88" s="127"/>
      <c r="AN88" s="127"/>
      <c r="AO88" s="1"/>
      <c r="AP88" s="1"/>
      <c r="AQ88" s="1"/>
      <c r="AR88" s="1"/>
      <c r="AS88" s="1"/>
      <c r="AT88" s="1"/>
      <c r="AU88" s="120"/>
      <c r="AV88" s="120"/>
      <c r="AW88" s="1"/>
      <c r="AX88" s="1"/>
      <c r="AY88" s="1"/>
      <c r="AZ88" s="1"/>
      <c r="BA88" s="1"/>
      <c r="BB88" s="1"/>
      <c r="BC88" s="1"/>
      <c r="BD88" s="1"/>
      <c r="BE88" s="1"/>
      <c r="BF88" s="1"/>
      <c r="BG88" s="1"/>
      <c r="BH88" s="1"/>
      <c r="BI88" s="1"/>
      <c r="BJ88" s="1"/>
      <c r="BK88" s="1"/>
      <c r="BL88" s="1"/>
      <c r="BM88" s="1"/>
      <c r="BN88" s="1"/>
      <c r="BO88" s="1"/>
      <c r="BP88" s="4"/>
      <c r="BQ88" s="4"/>
      <c r="BR88" s="4"/>
      <c r="BS88" s="4"/>
      <c r="BT88" s="4"/>
      <c r="BU88" s="4"/>
      <c r="BV88" s="4"/>
      <c r="BW88" s="4"/>
      <c r="BX88" s="4"/>
      <c r="BY88" s="4"/>
      <c r="BZ88" s="4"/>
      <c r="CA88" s="4"/>
      <c r="CB88" s="4"/>
      <c r="CC88" s="4"/>
      <c r="CD88" s="4"/>
      <c r="CE88" s="1"/>
      <c r="CF88" s="1"/>
      <c r="CG88" s="1"/>
      <c r="CH88" s="1"/>
      <c r="CI88" s="1"/>
      <c r="CJ88" s="1"/>
      <c r="CK88" s="1"/>
      <c r="CL88" s="1"/>
      <c r="CM88" s="1"/>
      <c r="CN88" s="1"/>
      <c r="CO88" s="1"/>
      <c r="CP88" s="1"/>
    </row>
    <row r="89" spans="1:94" ht="12.75" customHeight="1">
      <c r="A89" s="1"/>
      <c r="B89" s="1"/>
      <c r="C89" s="1"/>
      <c r="D89" s="1"/>
      <c r="E89" s="1"/>
      <c r="F89" s="1"/>
      <c r="G89" s="1"/>
      <c r="H89" s="1"/>
      <c r="I89" s="1"/>
      <c r="J89" s="1"/>
      <c r="K89" s="118"/>
      <c r="L89" s="1"/>
      <c r="M89" s="1"/>
      <c r="N89" s="1"/>
      <c r="O89" s="1"/>
      <c r="P89" s="1"/>
      <c r="Q89" s="1"/>
      <c r="R89" s="1"/>
      <c r="S89" s="1"/>
      <c r="T89" s="1"/>
      <c r="U89" s="1"/>
      <c r="V89" s="1"/>
      <c r="W89" s="1"/>
      <c r="X89" s="1"/>
      <c r="Y89" s="1"/>
      <c r="Z89" s="1"/>
      <c r="AA89" s="1"/>
      <c r="AB89" s="1"/>
      <c r="AC89" s="127"/>
      <c r="AD89" s="127"/>
      <c r="AE89" s="127"/>
      <c r="AF89" s="127"/>
      <c r="AG89" s="127"/>
      <c r="AH89" s="127"/>
      <c r="AI89" s="128"/>
      <c r="AJ89" s="128"/>
      <c r="AK89" s="127"/>
      <c r="AL89" s="127"/>
      <c r="AM89" s="127"/>
      <c r="AN89" s="127"/>
      <c r="AO89" s="1"/>
      <c r="AP89" s="1"/>
      <c r="AQ89" s="1"/>
      <c r="AR89" s="1"/>
      <c r="AS89" s="1"/>
      <c r="AT89" s="1"/>
      <c r="AU89" s="120"/>
      <c r="AV89" s="120"/>
      <c r="AW89" s="1"/>
      <c r="AX89" s="1"/>
      <c r="AY89" s="1"/>
      <c r="AZ89" s="1"/>
      <c r="BA89" s="1"/>
      <c r="BB89" s="1"/>
      <c r="BC89" s="1"/>
      <c r="BD89" s="1"/>
      <c r="BE89" s="1"/>
      <c r="BF89" s="1"/>
      <c r="BG89" s="1"/>
      <c r="BH89" s="1"/>
      <c r="BI89" s="1"/>
      <c r="BJ89" s="1"/>
      <c r="BK89" s="1"/>
      <c r="BL89" s="1"/>
      <c r="BM89" s="1"/>
      <c r="BN89" s="1"/>
      <c r="BO89" s="1"/>
      <c r="BP89" s="4"/>
      <c r="BQ89" s="4"/>
      <c r="BR89" s="4"/>
      <c r="BS89" s="4"/>
      <c r="BT89" s="4"/>
      <c r="BU89" s="4"/>
      <c r="BV89" s="4"/>
      <c r="BW89" s="4"/>
      <c r="BX89" s="4"/>
      <c r="BY89" s="4"/>
      <c r="BZ89" s="4"/>
      <c r="CA89" s="4"/>
      <c r="CB89" s="4"/>
      <c r="CC89" s="4"/>
      <c r="CD89" s="4"/>
      <c r="CE89" s="1"/>
      <c r="CF89" s="1"/>
      <c r="CG89" s="1"/>
      <c r="CH89" s="1"/>
      <c r="CI89" s="1"/>
      <c r="CJ89" s="1"/>
      <c r="CK89" s="1"/>
      <c r="CL89" s="1"/>
      <c r="CM89" s="1"/>
      <c r="CN89" s="1"/>
      <c r="CO89" s="1"/>
      <c r="CP89" s="1"/>
    </row>
    <row r="90" spans="1:94" ht="12.75" customHeight="1">
      <c r="A90" s="1"/>
      <c r="B90" s="1"/>
      <c r="C90" s="1"/>
      <c r="D90" s="1"/>
      <c r="E90" s="1"/>
      <c r="F90" s="1"/>
      <c r="G90" s="1"/>
      <c r="H90" s="1"/>
      <c r="I90" s="1"/>
      <c r="J90" s="1"/>
      <c r="K90" s="118"/>
      <c r="L90" s="1"/>
      <c r="M90" s="1"/>
      <c r="N90" s="1"/>
      <c r="O90" s="1"/>
      <c r="P90" s="1"/>
      <c r="Q90" s="1"/>
      <c r="R90" s="1"/>
      <c r="S90" s="1"/>
      <c r="T90" s="1"/>
      <c r="U90" s="1"/>
      <c r="V90" s="1"/>
      <c r="W90" s="1"/>
      <c r="X90" s="1"/>
      <c r="Y90" s="1"/>
      <c r="Z90" s="1"/>
      <c r="AA90" s="1"/>
      <c r="AB90" s="1"/>
      <c r="AC90" s="127"/>
      <c r="AD90" s="127"/>
      <c r="AE90" s="127"/>
      <c r="AF90" s="127"/>
      <c r="AG90" s="127"/>
      <c r="AH90" s="127"/>
      <c r="AI90" s="128"/>
      <c r="AJ90" s="128"/>
      <c r="AK90" s="127"/>
      <c r="AL90" s="127"/>
      <c r="AM90" s="127"/>
      <c r="AN90" s="127"/>
      <c r="AO90" s="1"/>
      <c r="AP90" s="1"/>
      <c r="AQ90" s="1"/>
      <c r="AR90" s="1"/>
      <c r="AS90" s="1"/>
      <c r="AT90" s="1"/>
      <c r="AU90" s="120"/>
      <c r="AV90" s="120"/>
      <c r="AW90" s="1"/>
      <c r="AX90" s="1"/>
      <c r="AY90" s="1"/>
      <c r="AZ90" s="1"/>
      <c r="BA90" s="1"/>
      <c r="BB90" s="1"/>
      <c r="BC90" s="1"/>
      <c r="BD90" s="1"/>
      <c r="BE90" s="1"/>
      <c r="BF90" s="1"/>
      <c r="BG90" s="1"/>
      <c r="BH90" s="1"/>
      <c r="BI90" s="1"/>
      <c r="BJ90" s="1"/>
      <c r="BK90" s="1"/>
      <c r="BL90" s="1"/>
      <c r="BM90" s="1"/>
      <c r="BN90" s="1"/>
      <c r="BO90" s="1"/>
      <c r="BP90" s="4"/>
      <c r="BQ90" s="4"/>
      <c r="BR90" s="4"/>
      <c r="BS90" s="4"/>
      <c r="BT90" s="4"/>
      <c r="BU90" s="4"/>
      <c r="BV90" s="4"/>
      <c r="BW90" s="4"/>
      <c r="BX90" s="4"/>
      <c r="BY90" s="4"/>
      <c r="BZ90" s="4"/>
      <c r="CA90" s="4"/>
      <c r="CB90" s="4"/>
      <c r="CC90" s="4"/>
      <c r="CD90" s="4"/>
      <c r="CE90" s="1"/>
      <c r="CF90" s="1"/>
      <c r="CG90" s="1"/>
      <c r="CH90" s="1"/>
      <c r="CI90" s="1"/>
      <c r="CJ90" s="1"/>
      <c r="CK90" s="1"/>
      <c r="CL90" s="1"/>
      <c r="CM90" s="1"/>
      <c r="CN90" s="1"/>
      <c r="CO90" s="1"/>
      <c r="CP90" s="1"/>
    </row>
    <row r="91" spans="1:94" ht="12.75" customHeight="1">
      <c r="A91" s="1"/>
      <c r="B91" s="1"/>
      <c r="C91" s="1"/>
      <c r="D91" s="1"/>
      <c r="E91" s="1"/>
      <c r="F91" s="1"/>
      <c r="G91" s="1"/>
      <c r="H91" s="1"/>
      <c r="I91" s="1"/>
      <c r="J91" s="1"/>
      <c r="K91" s="118"/>
      <c r="L91" s="1"/>
      <c r="M91" s="1"/>
      <c r="N91" s="1"/>
      <c r="O91" s="1"/>
      <c r="P91" s="1"/>
      <c r="Q91" s="1"/>
      <c r="R91" s="1"/>
      <c r="S91" s="1"/>
      <c r="T91" s="1"/>
      <c r="U91" s="1"/>
      <c r="V91" s="1"/>
      <c r="W91" s="1"/>
      <c r="X91" s="1"/>
      <c r="Y91" s="1"/>
      <c r="Z91" s="1"/>
      <c r="AA91" s="1"/>
      <c r="AB91" s="1"/>
      <c r="AC91" s="127"/>
      <c r="AD91" s="127"/>
      <c r="AE91" s="127"/>
      <c r="AF91" s="127"/>
      <c r="AG91" s="127"/>
      <c r="AH91" s="127"/>
      <c r="AI91" s="128"/>
      <c r="AJ91" s="128"/>
      <c r="AK91" s="127"/>
      <c r="AL91" s="127"/>
      <c r="AM91" s="127"/>
      <c r="AN91" s="127"/>
      <c r="AO91" s="1"/>
      <c r="AP91" s="1"/>
      <c r="AQ91" s="1"/>
      <c r="AR91" s="1"/>
      <c r="AS91" s="1"/>
      <c r="AT91" s="1"/>
      <c r="AU91" s="120"/>
      <c r="AV91" s="120"/>
      <c r="AW91" s="1"/>
      <c r="AX91" s="1"/>
      <c r="AY91" s="1"/>
      <c r="AZ91" s="1"/>
      <c r="BA91" s="1"/>
      <c r="BB91" s="1"/>
      <c r="BC91" s="1"/>
      <c r="BD91" s="1"/>
      <c r="BE91" s="1"/>
      <c r="BF91" s="1"/>
      <c r="BG91" s="1"/>
      <c r="BH91" s="1"/>
      <c r="BI91" s="1"/>
      <c r="BJ91" s="1"/>
      <c r="BK91" s="1"/>
      <c r="BL91" s="1"/>
      <c r="BM91" s="1"/>
      <c r="BN91" s="1"/>
      <c r="BO91" s="1"/>
      <c r="BP91" s="4"/>
      <c r="BQ91" s="4"/>
      <c r="BR91" s="4"/>
      <c r="BS91" s="4"/>
      <c r="BT91" s="4"/>
      <c r="BU91" s="4"/>
      <c r="BV91" s="4"/>
      <c r="BW91" s="4"/>
      <c r="BX91" s="4"/>
      <c r="BY91" s="4"/>
      <c r="BZ91" s="4"/>
      <c r="CA91" s="4"/>
      <c r="CB91" s="4"/>
      <c r="CC91" s="4"/>
      <c r="CD91" s="4"/>
      <c r="CE91" s="1"/>
      <c r="CF91" s="1"/>
      <c r="CG91" s="1"/>
      <c r="CH91" s="1"/>
      <c r="CI91" s="1"/>
      <c r="CJ91" s="1"/>
      <c r="CK91" s="1"/>
      <c r="CL91" s="1"/>
      <c r="CM91" s="1"/>
      <c r="CN91" s="1"/>
      <c r="CO91" s="1"/>
      <c r="CP91" s="1"/>
    </row>
    <row r="92" spans="1:94" ht="12.75" customHeight="1">
      <c r="A92" s="1"/>
      <c r="B92" s="1"/>
      <c r="C92" s="1"/>
      <c r="D92" s="1"/>
      <c r="E92" s="1"/>
      <c r="F92" s="1"/>
      <c r="G92" s="1"/>
      <c r="H92" s="1"/>
      <c r="I92" s="1"/>
      <c r="J92" s="1"/>
      <c r="K92" s="118"/>
      <c r="L92" s="1"/>
      <c r="M92" s="1"/>
      <c r="N92" s="1"/>
      <c r="O92" s="1"/>
      <c r="P92" s="1"/>
      <c r="Q92" s="1"/>
      <c r="R92" s="1"/>
      <c r="S92" s="1"/>
      <c r="T92" s="1"/>
      <c r="U92" s="1"/>
      <c r="V92" s="1"/>
      <c r="W92" s="1"/>
      <c r="X92" s="1"/>
      <c r="Y92" s="1"/>
      <c r="Z92" s="1"/>
      <c r="AA92" s="1"/>
      <c r="AB92" s="1"/>
      <c r="AC92" s="127"/>
      <c r="AD92" s="127"/>
      <c r="AE92" s="127"/>
      <c r="AF92" s="127"/>
      <c r="AG92" s="127"/>
      <c r="AH92" s="127"/>
      <c r="AI92" s="128"/>
      <c r="AJ92" s="128"/>
      <c r="AK92" s="127"/>
      <c r="AL92" s="127"/>
      <c r="AM92" s="127"/>
      <c r="AN92" s="127"/>
      <c r="AO92" s="1"/>
      <c r="AP92" s="1"/>
      <c r="AQ92" s="1"/>
      <c r="AR92" s="1"/>
      <c r="AS92" s="1"/>
      <c r="AT92" s="1"/>
      <c r="AU92" s="120"/>
      <c r="AV92" s="120"/>
      <c r="AW92" s="1"/>
      <c r="AX92" s="1"/>
      <c r="AY92" s="1"/>
      <c r="AZ92" s="1"/>
      <c r="BA92" s="1"/>
      <c r="BB92" s="1"/>
      <c r="BC92" s="1"/>
      <c r="BD92" s="1"/>
      <c r="BE92" s="1"/>
      <c r="BF92" s="1"/>
      <c r="BG92" s="1"/>
      <c r="BH92" s="1"/>
      <c r="BI92" s="1"/>
      <c r="BJ92" s="1"/>
      <c r="BK92" s="1"/>
      <c r="BL92" s="1"/>
      <c r="BM92" s="1"/>
      <c r="BN92" s="1"/>
      <c r="BO92" s="1"/>
      <c r="BP92" s="4"/>
      <c r="BQ92" s="4"/>
      <c r="BR92" s="4"/>
      <c r="BS92" s="4"/>
      <c r="BT92" s="4"/>
      <c r="BU92" s="4"/>
      <c r="BV92" s="4"/>
      <c r="BW92" s="4"/>
      <c r="BX92" s="4"/>
      <c r="BY92" s="4"/>
      <c r="BZ92" s="4"/>
      <c r="CA92" s="4"/>
      <c r="CB92" s="4"/>
      <c r="CC92" s="4"/>
      <c r="CD92" s="4"/>
      <c r="CE92" s="1"/>
      <c r="CF92" s="1"/>
      <c r="CG92" s="1"/>
      <c r="CH92" s="1"/>
      <c r="CI92" s="1"/>
      <c r="CJ92" s="1"/>
      <c r="CK92" s="1"/>
      <c r="CL92" s="1"/>
      <c r="CM92" s="1"/>
      <c r="CN92" s="1"/>
      <c r="CO92" s="1"/>
      <c r="CP92" s="1"/>
    </row>
    <row r="93" spans="1:94" ht="12.75" customHeight="1">
      <c r="A93" s="1"/>
      <c r="B93" s="1"/>
      <c r="C93" s="1"/>
      <c r="D93" s="1"/>
      <c r="E93" s="1"/>
      <c r="F93" s="1"/>
      <c r="G93" s="1"/>
      <c r="H93" s="1"/>
      <c r="I93" s="1"/>
      <c r="J93" s="1"/>
      <c r="K93" s="118"/>
      <c r="L93" s="1"/>
      <c r="M93" s="1"/>
      <c r="N93" s="1"/>
      <c r="O93" s="1"/>
      <c r="P93" s="1"/>
      <c r="Q93" s="1"/>
      <c r="R93" s="1"/>
      <c r="S93" s="1"/>
      <c r="T93" s="1"/>
      <c r="U93" s="1"/>
      <c r="V93" s="1"/>
      <c r="W93" s="1"/>
      <c r="X93" s="1"/>
      <c r="Y93" s="1"/>
      <c r="Z93" s="1"/>
      <c r="AA93" s="1"/>
      <c r="AB93" s="1"/>
      <c r="AC93" s="127"/>
      <c r="AD93" s="127"/>
      <c r="AE93" s="127"/>
      <c r="AF93" s="127"/>
      <c r="AG93" s="127"/>
      <c r="AH93" s="127"/>
      <c r="AI93" s="128"/>
      <c r="AJ93" s="128"/>
      <c r="AK93" s="127"/>
      <c r="AL93" s="127"/>
      <c r="AM93" s="127"/>
      <c r="AN93" s="127"/>
      <c r="AO93" s="1"/>
      <c r="AP93" s="1"/>
      <c r="AQ93" s="1"/>
      <c r="AR93" s="1"/>
      <c r="AS93" s="1"/>
      <c r="AT93" s="1"/>
      <c r="AU93" s="120"/>
      <c r="AV93" s="120"/>
      <c r="AW93" s="1"/>
      <c r="AX93" s="1"/>
      <c r="AY93" s="1"/>
      <c r="AZ93" s="1"/>
      <c r="BA93" s="1"/>
      <c r="BB93" s="1"/>
      <c r="BC93" s="1"/>
      <c r="BD93" s="1"/>
      <c r="BE93" s="1"/>
      <c r="BF93" s="1"/>
      <c r="BG93" s="1"/>
      <c r="BH93" s="1"/>
      <c r="BI93" s="1"/>
      <c r="BJ93" s="1"/>
      <c r="BK93" s="1"/>
      <c r="BL93" s="1"/>
      <c r="BM93" s="1"/>
      <c r="BN93" s="1"/>
      <c r="BO93" s="1"/>
      <c r="BP93" s="4"/>
      <c r="BQ93" s="4"/>
      <c r="BR93" s="4"/>
      <c r="BS93" s="4"/>
      <c r="BT93" s="4"/>
      <c r="BU93" s="4"/>
      <c r="BV93" s="4"/>
      <c r="BW93" s="4"/>
      <c r="BX93" s="4"/>
      <c r="BY93" s="4"/>
      <c r="BZ93" s="4"/>
      <c r="CA93" s="4"/>
      <c r="CB93" s="4"/>
      <c r="CC93" s="4"/>
      <c r="CD93" s="4"/>
      <c r="CE93" s="1"/>
      <c r="CF93" s="1"/>
      <c r="CG93" s="1"/>
      <c r="CH93" s="1"/>
      <c r="CI93" s="1"/>
      <c r="CJ93" s="1"/>
      <c r="CK93" s="1"/>
      <c r="CL93" s="1"/>
      <c r="CM93" s="1"/>
      <c r="CN93" s="1"/>
      <c r="CO93" s="1"/>
      <c r="CP93" s="1"/>
    </row>
    <row r="94" spans="1:94" ht="12.75" customHeight="1">
      <c r="A94" s="1"/>
      <c r="B94" s="1"/>
      <c r="C94" s="1"/>
      <c r="D94" s="1"/>
      <c r="E94" s="1"/>
      <c r="F94" s="1"/>
      <c r="G94" s="1"/>
      <c r="H94" s="1"/>
      <c r="I94" s="1"/>
      <c r="J94" s="1"/>
      <c r="K94" s="118"/>
      <c r="L94" s="1"/>
      <c r="M94" s="1"/>
      <c r="N94" s="1"/>
      <c r="O94" s="1"/>
      <c r="P94" s="1"/>
      <c r="Q94" s="1"/>
      <c r="R94" s="1"/>
      <c r="S94" s="1"/>
      <c r="T94" s="1"/>
      <c r="U94" s="1"/>
      <c r="V94" s="1"/>
      <c r="W94" s="1"/>
      <c r="X94" s="1"/>
      <c r="Y94" s="1"/>
      <c r="Z94" s="1"/>
      <c r="AA94" s="1"/>
      <c r="AB94" s="1"/>
      <c r="AC94" s="127"/>
      <c r="AD94" s="127"/>
      <c r="AE94" s="127"/>
      <c r="AF94" s="127"/>
      <c r="AG94" s="127"/>
      <c r="AH94" s="127"/>
      <c r="AI94" s="128"/>
      <c r="AJ94" s="128"/>
      <c r="AK94" s="127"/>
      <c r="AL94" s="127"/>
      <c r="AM94" s="127"/>
      <c r="AN94" s="127"/>
      <c r="AO94" s="1"/>
      <c r="AP94" s="1"/>
      <c r="AQ94" s="1"/>
      <c r="AR94" s="1"/>
      <c r="AS94" s="1"/>
      <c r="AT94" s="1"/>
      <c r="AU94" s="120"/>
      <c r="AV94" s="120"/>
      <c r="AW94" s="1"/>
      <c r="AX94" s="1"/>
      <c r="AY94" s="1"/>
      <c r="AZ94" s="1"/>
      <c r="BA94" s="1"/>
      <c r="BB94" s="1"/>
      <c r="BC94" s="1"/>
      <c r="BD94" s="1"/>
      <c r="BE94" s="1"/>
      <c r="BF94" s="1"/>
      <c r="BG94" s="1"/>
      <c r="BH94" s="1"/>
      <c r="BI94" s="1"/>
      <c r="BJ94" s="1"/>
      <c r="BK94" s="1"/>
      <c r="BL94" s="1"/>
      <c r="BM94" s="1"/>
      <c r="BN94" s="1"/>
      <c r="BO94" s="1"/>
      <c r="BP94" s="4"/>
      <c r="BQ94" s="4"/>
      <c r="BR94" s="4"/>
      <c r="BS94" s="4"/>
      <c r="BT94" s="4"/>
      <c r="BU94" s="4"/>
      <c r="BV94" s="4"/>
      <c r="BW94" s="4"/>
      <c r="BX94" s="4"/>
      <c r="BY94" s="4"/>
      <c r="BZ94" s="4"/>
      <c r="CA94" s="4"/>
      <c r="CB94" s="4"/>
      <c r="CC94" s="4"/>
      <c r="CD94" s="4"/>
      <c r="CE94" s="1"/>
      <c r="CF94" s="1"/>
      <c r="CG94" s="1"/>
      <c r="CH94" s="1"/>
      <c r="CI94" s="1"/>
      <c r="CJ94" s="1"/>
      <c r="CK94" s="1"/>
      <c r="CL94" s="1"/>
      <c r="CM94" s="1"/>
      <c r="CN94" s="1"/>
      <c r="CO94" s="1"/>
      <c r="CP94" s="1"/>
    </row>
    <row r="95" spans="1:94" ht="12.75" customHeight="1">
      <c r="A95" s="1"/>
      <c r="B95" s="1"/>
      <c r="C95" s="1"/>
      <c r="D95" s="1"/>
      <c r="E95" s="1"/>
      <c r="F95" s="1"/>
      <c r="G95" s="1"/>
      <c r="H95" s="1"/>
      <c r="I95" s="1"/>
      <c r="J95" s="1"/>
      <c r="K95" s="118"/>
      <c r="L95" s="1"/>
      <c r="M95" s="1"/>
      <c r="N95" s="1"/>
      <c r="O95" s="1"/>
      <c r="P95" s="1"/>
      <c r="Q95" s="1"/>
      <c r="R95" s="1"/>
      <c r="S95" s="1"/>
      <c r="T95" s="1"/>
      <c r="U95" s="1"/>
      <c r="V95" s="1"/>
      <c r="W95" s="1"/>
      <c r="X95" s="1"/>
      <c r="Y95" s="1"/>
      <c r="Z95" s="1"/>
      <c r="AA95" s="1"/>
      <c r="AB95" s="1"/>
      <c r="AC95" s="127"/>
      <c r="AD95" s="127"/>
      <c r="AE95" s="127"/>
      <c r="AF95" s="127"/>
      <c r="AG95" s="127"/>
      <c r="AH95" s="127"/>
      <c r="AI95" s="128"/>
      <c r="AJ95" s="128"/>
      <c r="AK95" s="127"/>
      <c r="AL95" s="127"/>
      <c r="AM95" s="127"/>
      <c r="AN95" s="127"/>
      <c r="AO95" s="1"/>
      <c r="AP95" s="1"/>
      <c r="AQ95" s="1"/>
      <c r="AR95" s="1"/>
      <c r="AS95" s="1"/>
      <c r="AT95" s="1"/>
      <c r="AU95" s="120"/>
      <c r="AV95" s="120"/>
      <c r="AW95" s="1"/>
      <c r="AX95" s="1"/>
      <c r="AY95" s="1"/>
      <c r="AZ95" s="1"/>
      <c r="BA95" s="1"/>
      <c r="BB95" s="1"/>
      <c r="BC95" s="1"/>
      <c r="BD95" s="1"/>
      <c r="BE95" s="1"/>
      <c r="BF95" s="1"/>
      <c r="BG95" s="1"/>
      <c r="BH95" s="1"/>
      <c r="BI95" s="1"/>
      <c r="BJ95" s="1"/>
      <c r="BK95" s="1"/>
      <c r="BL95" s="1"/>
      <c r="BM95" s="1"/>
      <c r="BN95" s="1"/>
      <c r="BO95" s="1"/>
      <c r="BP95" s="4"/>
      <c r="BQ95" s="4"/>
      <c r="BR95" s="4"/>
      <c r="BS95" s="4"/>
      <c r="BT95" s="4"/>
      <c r="BU95" s="4"/>
      <c r="BV95" s="4"/>
      <c r="BW95" s="4"/>
      <c r="BX95" s="4"/>
      <c r="BY95" s="4"/>
      <c r="BZ95" s="4"/>
      <c r="CA95" s="4"/>
      <c r="CB95" s="4"/>
      <c r="CC95" s="4"/>
      <c r="CD95" s="4"/>
      <c r="CE95" s="1"/>
      <c r="CF95" s="1"/>
      <c r="CG95" s="1"/>
      <c r="CH95" s="1"/>
      <c r="CI95" s="1"/>
      <c r="CJ95" s="1"/>
      <c r="CK95" s="1"/>
      <c r="CL95" s="1"/>
      <c r="CM95" s="1"/>
      <c r="CN95" s="1"/>
      <c r="CO95" s="1"/>
      <c r="CP95" s="1"/>
    </row>
    <row r="96" spans="1:94" ht="12.75" customHeight="1">
      <c r="A96" s="1"/>
      <c r="B96" s="1"/>
      <c r="C96" s="1"/>
      <c r="D96" s="1"/>
      <c r="E96" s="1"/>
      <c r="F96" s="1"/>
      <c r="G96" s="1"/>
      <c r="H96" s="1"/>
      <c r="I96" s="1"/>
      <c r="J96" s="1"/>
      <c r="K96" s="118"/>
      <c r="L96" s="1"/>
      <c r="M96" s="1"/>
      <c r="N96" s="1"/>
      <c r="O96" s="1"/>
      <c r="P96" s="1"/>
      <c r="Q96" s="1"/>
      <c r="R96" s="1"/>
      <c r="S96" s="1"/>
      <c r="T96" s="1"/>
      <c r="U96" s="1"/>
      <c r="V96" s="1"/>
      <c r="W96" s="1"/>
      <c r="X96" s="1"/>
      <c r="Y96" s="1"/>
      <c r="Z96" s="1"/>
      <c r="AA96" s="1"/>
      <c r="AB96" s="1"/>
      <c r="AC96" s="127"/>
      <c r="AD96" s="127"/>
      <c r="AE96" s="127"/>
      <c r="AF96" s="127"/>
      <c r="AG96" s="127"/>
      <c r="AH96" s="127"/>
      <c r="AI96" s="128"/>
      <c r="AJ96" s="128"/>
      <c r="AK96" s="127"/>
      <c r="AL96" s="127"/>
      <c r="AM96" s="127"/>
      <c r="AN96" s="127"/>
      <c r="AO96" s="1"/>
      <c r="AP96" s="1"/>
      <c r="AQ96" s="1"/>
      <c r="AR96" s="1"/>
      <c r="AS96" s="1"/>
      <c r="AT96" s="1"/>
      <c r="AU96" s="120"/>
      <c r="AV96" s="120"/>
      <c r="AW96" s="1"/>
      <c r="AX96" s="1"/>
      <c r="AY96" s="1"/>
      <c r="AZ96" s="1"/>
      <c r="BA96" s="1"/>
      <c r="BB96" s="1"/>
      <c r="BC96" s="1"/>
      <c r="BD96" s="1"/>
      <c r="BE96" s="1"/>
      <c r="BF96" s="1"/>
      <c r="BG96" s="1"/>
      <c r="BH96" s="1"/>
      <c r="BI96" s="1"/>
      <c r="BJ96" s="1"/>
      <c r="BK96" s="1"/>
      <c r="BL96" s="1"/>
      <c r="BM96" s="1"/>
      <c r="BN96" s="1"/>
      <c r="BO96" s="1"/>
      <c r="BP96" s="4"/>
      <c r="BQ96" s="4"/>
      <c r="BR96" s="4"/>
      <c r="BS96" s="4"/>
      <c r="BT96" s="4"/>
      <c r="BU96" s="4"/>
      <c r="BV96" s="4"/>
      <c r="BW96" s="4"/>
      <c r="BX96" s="4"/>
      <c r="BY96" s="4"/>
      <c r="BZ96" s="4"/>
      <c r="CA96" s="4"/>
      <c r="CB96" s="4"/>
      <c r="CC96" s="4"/>
      <c r="CD96" s="4"/>
      <c r="CE96" s="1"/>
      <c r="CF96" s="1"/>
      <c r="CG96" s="1"/>
      <c r="CH96" s="1"/>
      <c r="CI96" s="1"/>
      <c r="CJ96" s="1"/>
      <c r="CK96" s="1"/>
      <c r="CL96" s="1"/>
      <c r="CM96" s="1"/>
      <c r="CN96" s="1"/>
      <c r="CO96" s="1"/>
      <c r="CP96" s="1"/>
    </row>
    <row r="97" spans="1:94" ht="12.75" customHeight="1">
      <c r="A97" s="1"/>
      <c r="B97" s="1"/>
      <c r="C97" s="1"/>
      <c r="D97" s="1"/>
      <c r="E97" s="1"/>
      <c r="F97" s="1"/>
      <c r="G97" s="1"/>
      <c r="H97" s="1"/>
      <c r="I97" s="1"/>
      <c r="J97" s="1"/>
      <c r="K97" s="118"/>
      <c r="L97" s="1"/>
      <c r="M97" s="1"/>
      <c r="N97" s="1"/>
      <c r="O97" s="1"/>
      <c r="P97" s="1"/>
      <c r="Q97" s="1"/>
      <c r="R97" s="1"/>
      <c r="S97" s="1"/>
      <c r="T97" s="1"/>
      <c r="U97" s="1"/>
      <c r="V97" s="1"/>
      <c r="W97" s="1"/>
      <c r="X97" s="1"/>
      <c r="Y97" s="1"/>
      <c r="Z97" s="1"/>
      <c r="AA97" s="1"/>
      <c r="AB97" s="1"/>
      <c r="AC97" s="127"/>
      <c r="AD97" s="127"/>
      <c r="AE97" s="127"/>
      <c r="AF97" s="127"/>
      <c r="AG97" s="127"/>
      <c r="AH97" s="127"/>
      <c r="AI97" s="128"/>
      <c r="AJ97" s="128"/>
      <c r="AK97" s="127"/>
      <c r="AL97" s="127"/>
      <c r="AM97" s="127"/>
      <c r="AN97" s="127"/>
      <c r="AO97" s="1"/>
      <c r="AP97" s="1"/>
      <c r="AQ97" s="1"/>
      <c r="AR97" s="1"/>
      <c r="AS97" s="1"/>
      <c r="AT97" s="1"/>
      <c r="AU97" s="120"/>
      <c r="AV97" s="120"/>
      <c r="AW97" s="1"/>
      <c r="AX97" s="1"/>
      <c r="AY97" s="1"/>
      <c r="AZ97" s="1"/>
      <c r="BA97" s="1"/>
      <c r="BB97" s="1"/>
      <c r="BC97" s="1"/>
      <c r="BD97" s="1"/>
      <c r="BE97" s="1"/>
      <c r="BF97" s="1"/>
      <c r="BG97" s="1"/>
      <c r="BH97" s="1"/>
      <c r="BI97" s="1"/>
      <c r="BJ97" s="1"/>
      <c r="BK97" s="1"/>
      <c r="BL97" s="1"/>
      <c r="BM97" s="1"/>
      <c r="BN97" s="1"/>
      <c r="BO97" s="1"/>
      <c r="BP97" s="4"/>
      <c r="BQ97" s="4"/>
      <c r="BR97" s="4"/>
      <c r="BS97" s="4"/>
      <c r="BT97" s="4"/>
      <c r="BU97" s="4"/>
      <c r="BV97" s="4"/>
      <c r="BW97" s="4"/>
      <c r="BX97" s="4"/>
      <c r="BY97" s="4"/>
      <c r="BZ97" s="4"/>
      <c r="CA97" s="4"/>
      <c r="CB97" s="4"/>
      <c r="CC97" s="4"/>
      <c r="CD97" s="4"/>
      <c r="CE97" s="1"/>
      <c r="CF97" s="1"/>
      <c r="CG97" s="1"/>
      <c r="CH97" s="1"/>
      <c r="CI97" s="1"/>
      <c r="CJ97" s="1"/>
      <c r="CK97" s="1"/>
      <c r="CL97" s="1"/>
      <c r="CM97" s="1"/>
      <c r="CN97" s="1"/>
      <c r="CO97" s="1"/>
      <c r="CP97" s="1"/>
    </row>
    <row r="98" spans="1:94" ht="12.75" customHeight="1">
      <c r="A98" s="1"/>
      <c r="B98" s="1"/>
      <c r="C98" s="1"/>
      <c r="D98" s="1"/>
      <c r="E98" s="1"/>
      <c r="F98" s="1"/>
      <c r="G98" s="1"/>
      <c r="H98" s="1"/>
      <c r="I98" s="1"/>
      <c r="J98" s="1"/>
      <c r="K98" s="118"/>
      <c r="L98" s="1"/>
      <c r="M98" s="1"/>
      <c r="N98" s="1"/>
      <c r="O98" s="1"/>
      <c r="P98" s="1"/>
      <c r="Q98" s="1"/>
      <c r="R98" s="1"/>
      <c r="S98" s="1"/>
      <c r="T98" s="1"/>
      <c r="U98" s="1"/>
      <c r="V98" s="1"/>
      <c r="W98" s="1"/>
      <c r="X98" s="1"/>
      <c r="Y98" s="1"/>
      <c r="Z98" s="1"/>
      <c r="AA98" s="1"/>
      <c r="AB98" s="1"/>
      <c r="AC98" s="127"/>
      <c r="AD98" s="127"/>
      <c r="AE98" s="127"/>
      <c r="AF98" s="127"/>
      <c r="AG98" s="127"/>
      <c r="AH98" s="127"/>
      <c r="AI98" s="128"/>
      <c r="AJ98" s="128"/>
      <c r="AK98" s="127"/>
      <c r="AL98" s="127"/>
      <c r="AM98" s="127"/>
      <c r="AN98" s="127"/>
      <c r="AO98" s="1"/>
      <c r="AP98" s="1"/>
      <c r="AQ98" s="1"/>
      <c r="AR98" s="1"/>
      <c r="AS98" s="1"/>
      <c r="AT98" s="1"/>
      <c r="AU98" s="120"/>
      <c r="AV98" s="120"/>
      <c r="AW98" s="1"/>
      <c r="AX98" s="1"/>
      <c r="AY98" s="1"/>
      <c r="AZ98" s="1"/>
      <c r="BA98" s="1"/>
      <c r="BB98" s="1"/>
      <c r="BC98" s="1"/>
      <c r="BD98" s="1"/>
      <c r="BE98" s="1"/>
      <c r="BF98" s="1"/>
      <c r="BG98" s="1"/>
      <c r="BH98" s="1"/>
      <c r="BI98" s="1"/>
      <c r="BJ98" s="1"/>
      <c r="BK98" s="1"/>
      <c r="BL98" s="1"/>
      <c r="BM98" s="1"/>
      <c r="BN98" s="1"/>
      <c r="BO98" s="1"/>
      <c r="BP98" s="4"/>
      <c r="BQ98" s="4"/>
      <c r="BR98" s="4"/>
      <c r="BS98" s="4"/>
      <c r="BT98" s="4"/>
      <c r="BU98" s="4"/>
      <c r="BV98" s="4"/>
      <c r="BW98" s="4"/>
      <c r="BX98" s="4"/>
      <c r="BY98" s="4"/>
      <c r="BZ98" s="4"/>
      <c r="CA98" s="4"/>
      <c r="CB98" s="4"/>
      <c r="CC98" s="4"/>
      <c r="CD98" s="4"/>
      <c r="CE98" s="1"/>
      <c r="CF98" s="1"/>
      <c r="CG98" s="1"/>
      <c r="CH98" s="1"/>
      <c r="CI98" s="1"/>
      <c r="CJ98" s="1"/>
      <c r="CK98" s="1"/>
      <c r="CL98" s="1"/>
      <c r="CM98" s="1"/>
      <c r="CN98" s="1"/>
      <c r="CO98" s="1"/>
      <c r="CP98" s="1"/>
    </row>
    <row r="99" spans="1:94" ht="12.75" customHeight="1">
      <c r="A99" s="1"/>
      <c r="B99" s="1"/>
      <c r="C99" s="1"/>
      <c r="D99" s="1"/>
      <c r="E99" s="1"/>
      <c r="F99" s="1"/>
      <c r="G99" s="1"/>
      <c r="H99" s="1"/>
      <c r="I99" s="1"/>
      <c r="J99" s="1"/>
      <c r="K99" s="118"/>
      <c r="L99" s="1"/>
      <c r="M99" s="1"/>
      <c r="N99" s="1"/>
      <c r="O99" s="1"/>
      <c r="P99" s="1"/>
      <c r="Q99" s="1"/>
      <c r="R99" s="1"/>
      <c r="S99" s="1"/>
      <c r="T99" s="1"/>
      <c r="U99" s="1"/>
      <c r="V99" s="1"/>
      <c r="W99" s="1"/>
      <c r="X99" s="1"/>
      <c r="Y99" s="1"/>
      <c r="Z99" s="1"/>
      <c r="AA99" s="1"/>
      <c r="AB99" s="1"/>
      <c r="AC99" s="127"/>
      <c r="AD99" s="127"/>
      <c r="AE99" s="127"/>
      <c r="AF99" s="127"/>
      <c r="AG99" s="127"/>
      <c r="AH99" s="127"/>
      <c r="AI99" s="128"/>
      <c r="AJ99" s="128"/>
      <c r="AK99" s="127"/>
      <c r="AL99" s="127"/>
      <c r="AM99" s="127"/>
      <c r="AN99" s="127"/>
      <c r="AO99" s="1"/>
      <c r="AP99" s="1"/>
      <c r="AQ99" s="1"/>
      <c r="AR99" s="1"/>
      <c r="AS99" s="1"/>
      <c r="AT99" s="1"/>
      <c r="AU99" s="120"/>
      <c r="AV99" s="120"/>
      <c r="AW99" s="1"/>
      <c r="AX99" s="1"/>
      <c r="AY99" s="1"/>
      <c r="AZ99" s="1"/>
      <c r="BA99" s="1"/>
      <c r="BB99" s="1"/>
      <c r="BC99" s="1"/>
      <c r="BD99" s="1"/>
      <c r="BE99" s="1"/>
      <c r="BF99" s="1"/>
      <c r="BG99" s="1"/>
      <c r="BH99" s="1"/>
      <c r="BI99" s="1"/>
      <c r="BJ99" s="1"/>
      <c r="BK99" s="1"/>
      <c r="BL99" s="1"/>
      <c r="BM99" s="1"/>
      <c r="BN99" s="1"/>
      <c r="BO99" s="1"/>
      <c r="BP99" s="4"/>
      <c r="BQ99" s="4"/>
      <c r="BR99" s="4"/>
      <c r="BS99" s="4"/>
      <c r="BT99" s="4"/>
      <c r="BU99" s="4"/>
      <c r="BV99" s="4"/>
      <c r="BW99" s="4"/>
      <c r="BX99" s="4"/>
      <c r="BY99" s="4"/>
      <c r="BZ99" s="4"/>
      <c r="CA99" s="4"/>
      <c r="CB99" s="4"/>
      <c r="CC99" s="4"/>
      <c r="CD99" s="4"/>
      <c r="CE99" s="1"/>
      <c r="CF99" s="1"/>
      <c r="CG99" s="1"/>
      <c r="CH99" s="1"/>
      <c r="CI99" s="1"/>
      <c r="CJ99" s="1"/>
      <c r="CK99" s="1"/>
      <c r="CL99" s="1"/>
      <c r="CM99" s="1"/>
      <c r="CN99" s="1"/>
      <c r="CO99" s="1"/>
      <c r="CP99" s="1"/>
    </row>
    <row r="100" spans="1:94" ht="12.75" customHeight="1">
      <c r="A100" s="1"/>
      <c r="B100" s="1"/>
      <c r="C100" s="1"/>
      <c r="D100" s="1"/>
      <c r="E100" s="1"/>
      <c r="F100" s="1"/>
      <c r="G100" s="1"/>
      <c r="H100" s="1"/>
      <c r="I100" s="1"/>
      <c r="J100" s="1"/>
      <c r="K100" s="118"/>
      <c r="L100" s="1"/>
      <c r="M100" s="1"/>
      <c r="N100" s="1"/>
      <c r="O100" s="1"/>
      <c r="P100" s="1"/>
      <c r="Q100" s="1"/>
      <c r="R100" s="1"/>
      <c r="S100" s="1"/>
      <c r="T100" s="1"/>
      <c r="U100" s="1"/>
      <c r="V100" s="1"/>
      <c r="W100" s="1"/>
      <c r="X100" s="1"/>
      <c r="Y100" s="1"/>
      <c r="Z100" s="1"/>
      <c r="AA100" s="1"/>
      <c r="AB100" s="1"/>
      <c r="AC100" s="127"/>
      <c r="AD100" s="127"/>
      <c r="AE100" s="127"/>
      <c r="AF100" s="127"/>
      <c r="AG100" s="127"/>
      <c r="AH100" s="127"/>
      <c r="AI100" s="128"/>
      <c r="AJ100" s="128"/>
      <c r="AK100" s="127"/>
      <c r="AL100" s="127"/>
      <c r="AM100" s="127"/>
      <c r="AN100" s="127"/>
      <c r="AO100" s="1"/>
      <c r="AP100" s="1"/>
      <c r="AQ100" s="1"/>
      <c r="AR100" s="1"/>
      <c r="AS100" s="1"/>
      <c r="AT100" s="1"/>
      <c r="AU100" s="120"/>
      <c r="AV100" s="120"/>
      <c r="AW100" s="1"/>
      <c r="AX100" s="1"/>
      <c r="AY100" s="1"/>
      <c r="AZ100" s="1"/>
      <c r="BA100" s="1"/>
      <c r="BB100" s="1"/>
      <c r="BC100" s="1"/>
      <c r="BD100" s="1"/>
      <c r="BE100" s="1"/>
      <c r="BF100" s="1"/>
      <c r="BG100" s="1"/>
      <c r="BH100" s="1"/>
      <c r="BI100" s="1"/>
      <c r="BJ100" s="1"/>
      <c r="BK100" s="1"/>
      <c r="BL100" s="1"/>
      <c r="BM100" s="1"/>
      <c r="BN100" s="1"/>
      <c r="BO100" s="1"/>
      <c r="BP100" s="4"/>
      <c r="BQ100" s="4"/>
      <c r="BR100" s="4"/>
      <c r="BS100" s="4"/>
      <c r="BT100" s="4"/>
      <c r="BU100" s="4"/>
      <c r="BV100" s="4"/>
      <c r="BW100" s="4"/>
      <c r="BX100" s="4"/>
      <c r="BY100" s="4"/>
      <c r="BZ100" s="4"/>
      <c r="CA100" s="4"/>
      <c r="CB100" s="4"/>
      <c r="CC100" s="4"/>
      <c r="CD100" s="4"/>
      <c r="CE100" s="1"/>
      <c r="CF100" s="1"/>
      <c r="CG100" s="1"/>
      <c r="CH100" s="1"/>
      <c r="CI100" s="1"/>
      <c r="CJ100" s="1"/>
      <c r="CK100" s="1"/>
      <c r="CL100" s="1"/>
      <c r="CM100" s="1"/>
      <c r="CN100" s="1"/>
      <c r="CO100" s="1"/>
      <c r="CP100" s="1"/>
    </row>
    <row r="101" spans="1:94" ht="12.75" customHeight="1">
      <c r="A101" s="1"/>
      <c r="B101" s="1"/>
      <c r="C101" s="1"/>
      <c r="D101" s="1"/>
      <c r="E101" s="1"/>
      <c r="F101" s="1"/>
      <c r="G101" s="1"/>
      <c r="H101" s="1"/>
      <c r="I101" s="1"/>
      <c r="J101" s="1"/>
      <c r="K101" s="118"/>
      <c r="L101" s="1"/>
      <c r="M101" s="1"/>
      <c r="N101" s="1"/>
      <c r="O101" s="1"/>
      <c r="P101" s="1"/>
      <c r="Q101" s="1"/>
      <c r="R101" s="1"/>
      <c r="S101" s="1"/>
      <c r="T101" s="1"/>
      <c r="U101" s="1"/>
      <c r="V101" s="1"/>
      <c r="W101" s="1"/>
      <c r="X101" s="1"/>
      <c r="Y101" s="1"/>
      <c r="Z101" s="1"/>
      <c r="AA101" s="1"/>
      <c r="AB101" s="1"/>
      <c r="AC101" s="127"/>
      <c r="AD101" s="127"/>
      <c r="AE101" s="127"/>
      <c r="AF101" s="127"/>
      <c r="AG101" s="127"/>
      <c r="AH101" s="127"/>
      <c r="AI101" s="128"/>
      <c r="AJ101" s="128"/>
      <c r="AK101" s="127"/>
      <c r="AL101" s="127"/>
      <c r="AM101" s="127"/>
      <c r="AN101" s="127"/>
      <c r="AO101" s="1"/>
      <c r="AP101" s="1"/>
      <c r="AQ101" s="1"/>
      <c r="AR101" s="1"/>
      <c r="AS101" s="1"/>
      <c r="AT101" s="1"/>
      <c r="AU101" s="120"/>
      <c r="AV101" s="120"/>
      <c r="AW101" s="1"/>
      <c r="AX101" s="1"/>
      <c r="AY101" s="1"/>
      <c r="AZ101" s="1"/>
      <c r="BA101" s="1"/>
      <c r="BB101" s="1"/>
      <c r="BC101" s="1"/>
      <c r="BD101" s="1"/>
      <c r="BE101" s="1"/>
      <c r="BF101" s="1"/>
      <c r="BG101" s="1"/>
      <c r="BH101" s="1"/>
      <c r="BI101" s="1"/>
      <c r="BJ101" s="1"/>
      <c r="BK101" s="1"/>
      <c r="BL101" s="1"/>
      <c r="BM101" s="1"/>
      <c r="BN101" s="1"/>
      <c r="BO101" s="1"/>
      <c r="BP101" s="4"/>
      <c r="BQ101" s="4"/>
      <c r="BR101" s="4"/>
      <c r="BS101" s="4"/>
      <c r="BT101" s="4"/>
      <c r="BU101" s="4"/>
      <c r="BV101" s="4"/>
      <c r="BW101" s="4"/>
      <c r="BX101" s="4"/>
      <c r="BY101" s="4"/>
      <c r="BZ101" s="4"/>
      <c r="CA101" s="4"/>
      <c r="CB101" s="4"/>
      <c r="CC101" s="4"/>
      <c r="CD101" s="4"/>
      <c r="CE101" s="1"/>
      <c r="CF101" s="1"/>
      <c r="CG101" s="1"/>
      <c r="CH101" s="1"/>
      <c r="CI101" s="1"/>
      <c r="CJ101" s="1"/>
      <c r="CK101" s="1"/>
      <c r="CL101" s="1"/>
      <c r="CM101" s="1"/>
      <c r="CN101" s="1"/>
      <c r="CO101" s="1"/>
      <c r="CP101" s="1"/>
    </row>
    <row r="102" spans="1:94" ht="12.75" customHeight="1">
      <c r="A102" s="1"/>
      <c r="B102" s="1"/>
      <c r="C102" s="1"/>
      <c r="D102" s="1"/>
      <c r="E102" s="1"/>
      <c r="F102" s="1"/>
      <c r="G102" s="1"/>
      <c r="H102" s="1"/>
      <c r="I102" s="1"/>
      <c r="J102" s="1"/>
      <c r="K102" s="118"/>
      <c r="L102" s="1"/>
      <c r="M102" s="1"/>
      <c r="N102" s="1"/>
      <c r="O102" s="1"/>
      <c r="P102" s="1"/>
      <c r="Q102" s="1"/>
      <c r="R102" s="1"/>
      <c r="S102" s="1"/>
      <c r="T102" s="1"/>
      <c r="U102" s="1"/>
      <c r="V102" s="1"/>
      <c r="W102" s="1"/>
      <c r="X102" s="1"/>
      <c r="Y102" s="1"/>
      <c r="Z102" s="1"/>
      <c r="AA102" s="1"/>
      <c r="AB102" s="1"/>
      <c r="AC102" s="127"/>
      <c r="AD102" s="127"/>
      <c r="AE102" s="127"/>
      <c r="AF102" s="127"/>
      <c r="AG102" s="127"/>
      <c r="AH102" s="127"/>
      <c r="AI102" s="128"/>
      <c r="AJ102" s="128"/>
      <c r="AK102" s="127"/>
      <c r="AL102" s="127"/>
      <c r="AM102" s="127"/>
      <c r="AN102" s="127"/>
      <c r="AO102" s="1"/>
      <c r="AP102" s="1"/>
      <c r="AQ102" s="1"/>
      <c r="AR102" s="1"/>
      <c r="AS102" s="1"/>
      <c r="AT102" s="1"/>
      <c r="AU102" s="120"/>
      <c r="AV102" s="120"/>
      <c r="AW102" s="1"/>
      <c r="AX102" s="1"/>
      <c r="AY102" s="1"/>
      <c r="AZ102" s="1"/>
      <c r="BA102" s="1"/>
      <c r="BB102" s="1"/>
      <c r="BC102" s="1"/>
      <c r="BD102" s="1"/>
      <c r="BE102" s="1"/>
      <c r="BF102" s="1"/>
      <c r="BG102" s="1"/>
      <c r="BH102" s="1"/>
      <c r="BI102" s="1"/>
      <c r="BJ102" s="1"/>
      <c r="BK102" s="1"/>
      <c r="BL102" s="1"/>
      <c r="BM102" s="1"/>
      <c r="BN102" s="1"/>
      <c r="BO102" s="1"/>
      <c r="BP102" s="4"/>
      <c r="BQ102" s="4"/>
      <c r="BR102" s="4"/>
      <c r="BS102" s="4"/>
      <c r="BT102" s="4"/>
      <c r="BU102" s="4"/>
      <c r="BV102" s="4"/>
      <c r="BW102" s="4"/>
      <c r="BX102" s="4"/>
      <c r="BY102" s="4"/>
      <c r="BZ102" s="4"/>
      <c r="CA102" s="4"/>
      <c r="CB102" s="4"/>
      <c r="CC102" s="4"/>
      <c r="CD102" s="4"/>
      <c r="CE102" s="1"/>
      <c r="CF102" s="1"/>
      <c r="CG102" s="1"/>
      <c r="CH102" s="1"/>
      <c r="CI102" s="1"/>
      <c r="CJ102" s="1"/>
      <c r="CK102" s="1"/>
      <c r="CL102" s="1"/>
      <c r="CM102" s="1"/>
      <c r="CN102" s="1"/>
      <c r="CO102" s="1"/>
      <c r="CP102" s="1"/>
    </row>
    <row r="103" spans="1:94" ht="12.75" customHeight="1">
      <c r="A103" s="1"/>
      <c r="B103" s="1"/>
      <c r="C103" s="1"/>
      <c r="D103" s="1"/>
      <c r="E103" s="1"/>
      <c r="F103" s="1"/>
      <c r="G103" s="1"/>
      <c r="H103" s="1"/>
      <c r="I103" s="1"/>
      <c r="J103" s="1"/>
      <c r="K103" s="118"/>
      <c r="L103" s="1"/>
      <c r="M103" s="1"/>
      <c r="N103" s="1"/>
      <c r="O103" s="1"/>
      <c r="P103" s="1"/>
      <c r="Q103" s="1"/>
      <c r="R103" s="1"/>
      <c r="S103" s="1"/>
      <c r="T103" s="1"/>
      <c r="U103" s="1"/>
      <c r="V103" s="1"/>
      <c r="W103" s="1"/>
      <c r="X103" s="1"/>
      <c r="Y103" s="1"/>
      <c r="Z103" s="1"/>
      <c r="AA103" s="1"/>
      <c r="AB103" s="1"/>
      <c r="AC103" s="127"/>
      <c r="AD103" s="127"/>
      <c r="AE103" s="127"/>
      <c r="AF103" s="127"/>
      <c r="AG103" s="127"/>
      <c r="AH103" s="127"/>
      <c r="AI103" s="128"/>
      <c r="AJ103" s="128"/>
      <c r="AK103" s="127"/>
      <c r="AL103" s="127"/>
      <c r="AM103" s="127"/>
      <c r="AN103" s="127"/>
      <c r="AO103" s="1"/>
      <c r="AP103" s="1"/>
      <c r="AQ103" s="1"/>
      <c r="AR103" s="1"/>
      <c r="AS103" s="1"/>
      <c r="AT103" s="1"/>
      <c r="AU103" s="120"/>
      <c r="AV103" s="120"/>
      <c r="AW103" s="1"/>
      <c r="AX103" s="1"/>
      <c r="AY103" s="1"/>
      <c r="AZ103" s="1"/>
      <c r="BA103" s="1"/>
      <c r="BB103" s="1"/>
      <c r="BC103" s="1"/>
      <c r="BD103" s="1"/>
      <c r="BE103" s="1"/>
      <c r="BF103" s="1"/>
      <c r="BG103" s="1"/>
      <c r="BH103" s="1"/>
      <c r="BI103" s="1"/>
      <c r="BJ103" s="1"/>
      <c r="BK103" s="1"/>
      <c r="BL103" s="1"/>
      <c r="BM103" s="1"/>
      <c r="BN103" s="1"/>
      <c r="BO103" s="1"/>
      <c r="BP103" s="4"/>
      <c r="BQ103" s="4"/>
      <c r="BR103" s="4"/>
      <c r="BS103" s="4"/>
      <c r="BT103" s="4"/>
      <c r="BU103" s="4"/>
      <c r="BV103" s="4"/>
      <c r="BW103" s="4"/>
      <c r="BX103" s="4"/>
      <c r="BY103" s="4"/>
      <c r="BZ103" s="4"/>
      <c r="CA103" s="4"/>
      <c r="CB103" s="4"/>
      <c r="CC103" s="4"/>
      <c r="CD103" s="4"/>
      <c r="CE103" s="1"/>
      <c r="CF103" s="1"/>
      <c r="CG103" s="1"/>
      <c r="CH103" s="1"/>
      <c r="CI103" s="1"/>
      <c r="CJ103" s="1"/>
      <c r="CK103" s="1"/>
      <c r="CL103" s="1"/>
      <c r="CM103" s="1"/>
      <c r="CN103" s="1"/>
      <c r="CO103" s="1"/>
      <c r="CP103" s="1"/>
    </row>
    <row r="104" spans="1:94" ht="12.75" customHeight="1">
      <c r="A104" s="1"/>
      <c r="B104" s="1"/>
      <c r="C104" s="1"/>
      <c r="D104" s="1"/>
      <c r="E104" s="1"/>
      <c r="F104" s="1"/>
      <c r="G104" s="1"/>
      <c r="H104" s="1"/>
      <c r="I104" s="1"/>
      <c r="J104" s="1"/>
      <c r="K104" s="118"/>
      <c r="L104" s="1"/>
      <c r="M104" s="1"/>
      <c r="N104" s="1"/>
      <c r="O104" s="1"/>
      <c r="P104" s="1"/>
      <c r="Q104" s="1"/>
      <c r="R104" s="1"/>
      <c r="S104" s="1"/>
      <c r="T104" s="1"/>
      <c r="U104" s="1"/>
      <c r="V104" s="1"/>
      <c r="W104" s="1"/>
      <c r="X104" s="1"/>
      <c r="Y104" s="1"/>
      <c r="Z104" s="1"/>
      <c r="AA104" s="1"/>
      <c r="AB104" s="1"/>
      <c r="AC104" s="127"/>
      <c r="AD104" s="127"/>
      <c r="AE104" s="127"/>
      <c r="AF104" s="127"/>
      <c r="AG104" s="127"/>
      <c r="AH104" s="127"/>
      <c r="AI104" s="128"/>
      <c r="AJ104" s="128"/>
      <c r="AK104" s="127"/>
      <c r="AL104" s="127"/>
      <c r="AM104" s="127"/>
      <c r="AN104" s="127"/>
      <c r="AO104" s="1"/>
      <c r="AP104" s="1"/>
      <c r="AQ104" s="1"/>
      <c r="AR104" s="1"/>
      <c r="AS104" s="1"/>
      <c r="AT104" s="1"/>
      <c r="AU104" s="120"/>
      <c r="AV104" s="120"/>
      <c r="AW104" s="1"/>
      <c r="AX104" s="1"/>
      <c r="AY104" s="1"/>
      <c r="AZ104" s="1"/>
      <c r="BA104" s="1"/>
      <c r="BB104" s="1"/>
      <c r="BC104" s="1"/>
      <c r="BD104" s="1"/>
      <c r="BE104" s="1"/>
      <c r="BF104" s="1"/>
      <c r="BG104" s="1"/>
      <c r="BH104" s="1"/>
      <c r="BI104" s="1"/>
      <c r="BJ104" s="1"/>
      <c r="BK104" s="1"/>
      <c r="BL104" s="1"/>
      <c r="BM104" s="1"/>
      <c r="BN104" s="1"/>
      <c r="BO104" s="1"/>
      <c r="BP104" s="4"/>
      <c r="BQ104" s="4"/>
      <c r="BR104" s="4"/>
      <c r="BS104" s="4"/>
      <c r="BT104" s="4"/>
      <c r="BU104" s="4"/>
      <c r="BV104" s="4"/>
      <c r="BW104" s="4"/>
      <c r="BX104" s="4"/>
      <c r="BY104" s="4"/>
      <c r="BZ104" s="4"/>
      <c r="CA104" s="4"/>
      <c r="CB104" s="4"/>
      <c r="CC104" s="4"/>
      <c r="CD104" s="4"/>
      <c r="CE104" s="1"/>
      <c r="CF104" s="1"/>
      <c r="CG104" s="1"/>
      <c r="CH104" s="1"/>
      <c r="CI104" s="1"/>
      <c r="CJ104" s="1"/>
      <c r="CK104" s="1"/>
      <c r="CL104" s="1"/>
      <c r="CM104" s="1"/>
      <c r="CN104" s="1"/>
      <c r="CO104" s="1"/>
      <c r="CP104" s="1"/>
    </row>
    <row r="105" spans="1:94" ht="12.75" customHeight="1">
      <c r="A105" s="1"/>
      <c r="B105" s="1"/>
      <c r="C105" s="1"/>
      <c r="D105" s="1"/>
      <c r="E105" s="1"/>
      <c r="F105" s="1"/>
      <c r="G105" s="1"/>
      <c r="H105" s="1"/>
      <c r="I105" s="1"/>
      <c r="J105" s="1"/>
      <c r="K105" s="118"/>
      <c r="L105" s="1"/>
      <c r="M105" s="1"/>
      <c r="N105" s="1"/>
      <c r="O105" s="1"/>
      <c r="P105" s="1"/>
      <c r="Q105" s="1"/>
      <c r="R105" s="1"/>
      <c r="S105" s="1"/>
      <c r="T105" s="1"/>
      <c r="U105" s="1"/>
      <c r="V105" s="1"/>
      <c r="W105" s="1"/>
      <c r="X105" s="1"/>
      <c r="Y105" s="1"/>
      <c r="Z105" s="1"/>
      <c r="AA105" s="1"/>
      <c r="AB105" s="1"/>
      <c r="AC105" s="127"/>
      <c r="AD105" s="127"/>
      <c r="AE105" s="127"/>
      <c r="AF105" s="127"/>
      <c r="AG105" s="127"/>
      <c r="AH105" s="127"/>
      <c r="AI105" s="128"/>
      <c r="AJ105" s="128"/>
      <c r="AK105" s="127"/>
      <c r="AL105" s="127"/>
      <c r="AM105" s="127"/>
      <c r="AN105" s="127"/>
      <c r="AO105" s="1"/>
      <c r="AP105" s="1"/>
      <c r="AQ105" s="1"/>
      <c r="AR105" s="1"/>
      <c r="AS105" s="1"/>
      <c r="AT105" s="1"/>
      <c r="AU105" s="120"/>
      <c r="AV105" s="120"/>
      <c r="AW105" s="1"/>
      <c r="AX105" s="1"/>
      <c r="AY105" s="1"/>
      <c r="AZ105" s="1"/>
      <c r="BA105" s="1"/>
      <c r="BB105" s="1"/>
      <c r="BC105" s="1"/>
      <c r="BD105" s="1"/>
      <c r="BE105" s="1"/>
      <c r="BF105" s="1"/>
      <c r="BG105" s="1"/>
      <c r="BH105" s="1"/>
      <c r="BI105" s="1"/>
      <c r="BJ105" s="1"/>
      <c r="BK105" s="1"/>
      <c r="BL105" s="1"/>
      <c r="BM105" s="1"/>
      <c r="BN105" s="1"/>
      <c r="BO105" s="1"/>
      <c r="BP105" s="4"/>
      <c r="BQ105" s="4"/>
      <c r="BR105" s="4"/>
      <c r="BS105" s="4"/>
      <c r="BT105" s="4"/>
      <c r="BU105" s="4"/>
      <c r="BV105" s="4"/>
      <c r="BW105" s="4"/>
      <c r="BX105" s="4"/>
      <c r="BY105" s="4"/>
      <c r="BZ105" s="4"/>
      <c r="CA105" s="4"/>
      <c r="CB105" s="4"/>
      <c r="CC105" s="4"/>
      <c r="CD105" s="4"/>
      <c r="CE105" s="1"/>
      <c r="CF105" s="1"/>
      <c r="CG105" s="1"/>
      <c r="CH105" s="1"/>
      <c r="CI105" s="1"/>
      <c r="CJ105" s="1"/>
      <c r="CK105" s="1"/>
      <c r="CL105" s="1"/>
      <c r="CM105" s="1"/>
      <c r="CN105" s="1"/>
      <c r="CO105" s="1"/>
      <c r="CP105" s="1"/>
    </row>
    <row r="106" spans="1:94" ht="12.75" customHeight="1">
      <c r="A106" s="1"/>
      <c r="B106" s="1"/>
      <c r="C106" s="1"/>
      <c r="D106" s="1"/>
      <c r="E106" s="1"/>
      <c r="F106" s="1"/>
      <c r="G106" s="1"/>
      <c r="H106" s="1"/>
      <c r="I106" s="1"/>
      <c r="J106" s="1"/>
      <c r="K106" s="118"/>
      <c r="L106" s="1"/>
      <c r="M106" s="1"/>
      <c r="N106" s="1"/>
      <c r="O106" s="1"/>
      <c r="P106" s="1"/>
      <c r="Q106" s="1"/>
      <c r="R106" s="1"/>
      <c r="S106" s="1"/>
      <c r="T106" s="1"/>
      <c r="U106" s="1"/>
      <c r="V106" s="1"/>
      <c r="W106" s="1"/>
      <c r="X106" s="1"/>
      <c r="Y106" s="1"/>
      <c r="Z106" s="1"/>
      <c r="AA106" s="1"/>
      <c r="AB106" s="1"/>
      <c r="AC106" s="127"/>
      <c r="AD106" s="127"/>
      <c r="AE106" s="127"/>
      <c r="AF106" s="127"/>
      <c r="AG106" s="127"/>
      <c r="AH106" s="127"/>
      <c r="AI106" s="128"/>
      <c r="AJ106" s="128"/>
      <c r="AK106" s="127"/>
      <c r="AL106" s="127"/>
      <c r="AM106" s="127"/>
      <c r="AN106" s="127"/>
      <c r="AO106" s="1"/>
      <c r="AP106" s="1"/>
      <c r="AQ106" s="1"/>
      <c r="AR106" s="1"/>
      <c r="AS106" s="1"/>
      <c r="AT106" s="1"/>
      <c r="AU106" s="120"/>
      <c r="AV106" s="120"/>
      <c r="AW106" s="1"/>
      <c r="AX106" s="1"/>
      <c r="AY106" s="1"/>
      <c r="AZ106" s="1"/>
      <c r="BA106" s="1"/>
      <c r="BB106" s="1"/>
      <c r="BC106" s="1"/>
      <c r="BD106" s="1"/>
      <c r="BE106" s="1"/>
      <c r="BF106" s="1"/>
      <c r="BG106" s="1"/>
      <c r="BH106" s="1"/>
      <c r="BI106" s="1"/>
      <c r="BJ106" s="1"/>
      <c r="BK106" s="1"/>
      <c r="BL106" s="1"/>
      <c r="BM106" s="1"/>
      <c r="BN106" s="1"/>
      <c r="BO106" s="1"/>
      <c r="BP106" s="4"/>
      <c r="BQ106" s="4"/>
      <c r="BR106" s="4"/>
      <c r="BS106" s="4"/>
      <c r="BT106" s="4"/>
      <c r="BU106" s="4"/>
      <c r="BV106" s="4"/>
      <c r="BW106" s="4"/>
      <c r="BX106" s="4"/>
      <c r="BY106" s="4"/>
      <c r="BZ106" s="4"/>
      <c r="CA106" s="4"/>
      <c r="CB106" s="4"/>
      <c r="CC106" s="4"/>
      <c r="CD106" s="4"/>
      <c r="CE106" s="1"/>
      <c r="CF106" s="1"/>
      <c r="CG106" s="1"/>
      <c r="CH106" s="1"/>
      <c r="CI106" s="1"/>
      <c r="CJ106" s="1"/>
      <c r="CK106" s="1"/>
      <c r="CL106" s="1"/>
      <c r="CM106" s="1"/>
      <c r="CN106" s="1"/>
      <c r="CO106" s="1"/>
      <c r="CP106" s="1"/>
    </row>
    <row r="107" spans="1:94" ht="12.75" customHeight="1">
      <c r="A107" s="1"/>
      <c r="B107" s="1"/>
      <c r="C107" s="1"/>
      <c r="D107" s="1"/>
      <c r="E107" s="1"/>
      <c r="F107" s="1"/>
      <c r="G107" s="1"/>
      <c r="H107" s="1"/>
      <c r="I107" s="1"/>
      <c r="J107" s="1"/>
      <c r="K107" s="118"/>
      <c r="L107" s="1"/>
      <c r="M107" s="1"/>
      <c r="N107" s="1"/>
      <c r="O107" s="1"/>
      <c r="P107" s="1"/>
      <c r="Q107" s="1"/>
      <c r="R107" s="1"/>
      <c r="S107" s="1"/>
      <c r="T107" s="1"/>
      <c r="U107" s="1"/>
      <c r="V107" s="1"/>
      <c r="W107" s="1"/>
      <c r="X107" s="1"/>
      <c r="Y107" s="1"/>
      <c r="Z107" s="1"/>
      <c r="AA107" s="1"/>
      <c r="AB107" s="1"/>
      <c r="AC107" s="127"/>
      <c r="AD107" s="127"/>
      <c r="AE107" s="127"/>
      <c r="AF107" s="127"/>
      <c r="AG107" s="127"/>
      <c r="AH107" s="127"/>
      <c r="AI107" s="128"/>
      <c r="AJ107" s="128"/>
      <c r="AK107" s="127"/>
      <c r="AL107" s="127"/>
      <c r="AM107" s="127"/>
      <c r="AN107" s="127"/>
      <c r="AO107" s="1"/>
      <c r="AP107" s="1"/>
      <c r="AQ107" s="1"/>
      <c r="AR107" s="1"/>
      <c r="AS107" s="1"/>
      <c r="AT107" s="1"/>
      <c r="AU107" s="120"/>
      <c r="AV107" s="120"/>
      <c r="AW107" s="1"/>
      <c r="AX107" s="1"/>
      <c r="AY107" s="1"/>
      <c r="AZ107" s="1"/>
      <c r="BA107" s="1"/>
      <c r="BB107" s="1"/>
      <c r="BC107" s="1"/>
      <c r="BD107" s="1"/>
      <c r="BE107" s="1"/>
      <c r="BF107" s="1"/>
      <c r="BG107" s="1"/>
      <c r="BH107" s="1"/>
      <c r="BI107" s="1"/>
      <c r="BJ107" s="1"/>
      <c r="BK107" s="1"/>
      <c r="BL107" s="1"/>
      <c r="BM107" s="1"/>
      <c r="BN107" s="1"/>
      <c r="BO107" s="1"/>
      <c r="BP107" s="4"/>
      <c r="BQ107" s="4"/>
      <c r="BR107" s="4"/>
      <c r="BS107" s="4"/>
      <c r="BT107" s="4"/>
      <c r="BU107" s="4"/>
      <c r="BV107" s="4"/>
      <c r="BW107" s="4"/>
      <c r="BX107" s="4"/>
      <c r="BY107" s="4"/>
      <c r="BZ107" s="4"/>
      <c r="CA107" s="4"/>
      <c r="CB107" s="4"/>
      <c r="CC107" s="4"/>
      <c r="CD107" s="4"/>
      <c r="CE107" s="1"/>
      <c r="CF107" s="1"/>
      <c r="CG107" s="1"/>
      <c r="CH107" s="1"/>
      <c r="CI107" s="1"/>
      <c r="CJ107" s="1"/>
      <c r="CK107" s="1"/>
      <c r="CL107" s="1"/>
      <c r="CM107" s="1"/>
      <c r="CN107" s="1"/>
      <c r="CO107" s="1"/>
      <c r="CP107" s="1"/>
    </row>
  </sheetData>
  <mergeCells count="387">
    <mergeCell ref="B14:I14"/>
    <mergeCell ref="L14:P14"/>
    <mergeCell ref="A6:H6"/>
    <mergeCell ref="B7:I8"/>
    <mergeCell ref="Q8:S8"/>
    <mergeCell ref="T8:W8"/>
    <mergeCell ref="Y8:AB8"/>
    <mergeCell ref="B9:I10"/>
    <mergeCell ref="T9:W9"/>
    <mergeCell ref="Q10:S10"/>
    <mergeCell ref="Q7:AB7"/>
    <mergeCell ref="Q9:S9"/>
    <mergeCell ref="T10:W10"/>
    <mergeCell ref="Y10:AB10"/>
    <mergeCell ref="AC9:AE9"/>
    <mergeCell ref="AC10:AE10"/>
    <mergeCell ref="Y11:AB11"/>
    <mergeCell ref="AC17:AE17"/>
    <mergeCell ref="AC19:AE19"/>
    <mergeCell ref="AC18:AE18"/>
    <mergeCell ref="AC15:AE15"/>
    <mergeCell ref="Y20:AB20"/>
    <mergeCell ref="B22:I22"/>
    <mergeCell ref="B20:I20"/>
    <mergeCell ref="B19:I19"/>
    <mergeCell ref="T12:W12"/>
    <mergeCell ref="Y16:AB16"/>
    <mergeCell ref="Y13:AB13"/>
    <mergeCell ref="T16:W16"/>
    <mergeCell ref="T15:W15"/>
    <mergeCell ref="T13:W13"/>
    <mergeCell ref="T14:W14"/>
    <mergeCell ref="Q22:S22"/>
    <mergeCell ref="Y17:AB17"/>
    <mergeCell ref="Q15:S15"/>
    <mergeCell ref="Y18:AB18"/>
    <mergeCell ref="Y19:AB19"/>
    <mergeCell ref="Y9:AB9"/>
    <mergeCell ref="AF4:AP4"/>
    <mergeCell ref="T4:AE4"/>
    <mergeCell ref="BD3:BO3"/>
    <mergeCell ref="BI6:BO6"/>
    <mergeCell ref="M7:P7"/>
    <mergeCell ref="AF7:AH7"/>
    <mergeCell ref="AO7:BO7"/>
    <mergeCell ref="AI8:BI8"/>
    <mergeCell ref="AI7:AN7"/>
    <mergeCell ref="AF8:AH8"/>
    <mergeCell ref="A2:AE2"/>
    <mergeCell ref="AF2:BO2"/>
    <mergeCell ref="J5:BO5"/>
    <mergeCell ref="AQ3:BC3"/>
    <mergeCell ref="AF3:AP3"/>
    <mergeCell ref="M4:S4"/>
    <mergeCell ref="BB6:BG6"/>
    <mergeCell ref="A51:I51"/>
    <mergeCell ref="K51:Z51"/>
    <mergeCell ref="AA51:AE51"/>
    <mergeCell ref="T38:W38"/>
    <mergeCell ref="Y39:AB39"/>
    <mergeCell ref="AF35:AH35"/>
    <mergeCell ref="AC40:AE40"/>
    <mergeCell ref="AF40:AH40"/>
    <mergeCell ref="Y41:AB41"/>
    <mergeCell ref="AC7:AE7"/>
    <mergeCell ref="AC8:AE8"/>
    <mergeCell ref="A3:H4"/>
    <mergeCell ref="J3:L4"/>
    <mergeCell ref="M3:S3"/>
    <mergeCell ref="T3:AE3"/>
    <mergeCell ref="BD4:BO4"/>
    <mergeCell ref="AQ4:BC4"/>
    <mergeCell ref="K62:Q62"/>
    <mergeCell ref="R62:AB62"/>
    <mergeCell ref="B57:I60"/>
    <mergeCell ref="K56:Z57"/>
    <mergeCell ref="AA56:AG57"/>
    <mergeCell ref="B52:I56"/>
    <mergeCell ref="M63:Y64"/>
    <mergeCell ref="AL52:AP52"/>
    <mergeCell ref="AA52:AE52"/>
    <mergeCell ref="AF52:AI52"/>
    <mergeCell ref="K60:Q60"/>
    <mergeCell ref="AC62:AL62"/>
    <mergeCell ref="AM62:AW62"/>
    <mergeCell ref="K52:Z52"/>
    <mergeCell ref="Q30:S30"/>
    <mergeCell ref="AQ50:AT50"/>
    <mergeCell ref="AQ51:AT51"/>
    <mergeCell ref="AL50:AP50"/>
    <mergeCell ref="AL51:AP51"/>
    <mergeCell ref="AA50:AE50"/>
    <mergeCell ref="Y40:AB40"/>
    <mergeCell ref="Q39:S39"/>
    <mergeCell ref="Q40:S40"/>
    <mergeCell ref="Y32:AB32"/>
    <mergeCell ref="Q31:S31"/>
    <mergeCell ref="Y31:AB31"/>
    <mergeCell ref="AC31:AE31"/>
    <mergeCell ref="AC30:AE30"/>
    <mergeCell ref="Q32:S32"/>
    <mergeCell ref="AC33:AE33"/>
    <mergeCell ref="Y33:AB33"/>
    <mergeCell ref="AC32:AE32"/>
    <mergeCell ref="Y37:AB37"/>
    <mergeCell ref="Y36:AB36"/>
    <mergeCell ref="R61:AB61"/>
    <mergeCell ref="AC61:AL61"/>
    <mergeCell ref="R59:AB59"/>
    <mergeCell ref="AC59:AL59"/>
    <mergeCell ref="R60:AB60"/>
    <mergeCell ref="AC60:AL60"/>
    <mergeCell ref="AH56:AM57"/>
    <mergeCell ref="AQ56:AT57"/>
    <mergeCell ref="AL54:AU54"/>
    <mergeCell ref="AM59:AW59"/>
    <mergeCell ref="AU56:AW57"/>
    <mergeCell ref="L37:P37"/>
    <mergeCell ref="C36:H36"/>
    <mergeCell ref="L31:P31"/>
    <mergeCell ref="L30:P30"/>
    <mergeCell ref="H39:I39"/>
    <mergeCell ref="L39:P39"/>
    <mergeCell ref="D41:H41"/>
    <mergeCell ref="B40:I40"/>
    <mergeCell ref="L40:P40"/>
    <mergeCell ref="D31:H31"/>
    <mergeCell ref="B30:I30"/>
    <mergeCell ref="B32:I32"/>
    <mergeCell ref="L32:P32"/>
    <mergeCell ref="AI24:BI24"/>
    <mergeCell ref="AC24:AE24"/>
    <mergeCell ref="AI19:BI19"/>
    <mergeCell ref="AI18:BI18"/>
    <mergeCell ref="T23:W23"/>
    <mergeCell ref="AF20:AH20"/>
    <mergeCell ref="Y28:AB28"/>
    <mergeCell ref="AC28:AE28"/>
    <mergeCell ref="T22:W22"/>
    <mergeCell ref="T18:W18"/>
    <mergeCell ref="AF25:AH25"/>
    <mergeCell ref="AI25:BI25"/>
    <mergeCell ref="AI27:BI27"/>
    <mergeCell ref="AF26:AH26"/>
    <mergeCell ref="Y25:AB25"/>
    <mergeCell ref="AC26:AE26"/>
    <mergeCell ref="AI21:BI21"/>
    <mergeCell ref="AF18:AH18"/>
    <mergeCell ref="AF19:AH19"/>
    <mergeCell ref="AI20:BI20"/>
    <mergeCell ref="T19:W19"/>
    <mergeCell ref="T20:W20"/>
    <mergeCell ref="AC20:AE20"/>
    <mergeCell ref="D29:H29"/>
    <mergeCell ref="Y26:AB26"/>
    <mergeCell ref="B17:I17"/>
    <mergeCell ref="L17:P17"/>
    <mergeCell ref="AC16:AE16"/>
    <mergeCell ref="B16:I16"/>
    <mergeCell ref="L16:P16"/>
    <mergeCell ref="Q16:S16"/>
    <mergeCell ref="AC25:AE25"/>
    <mergeCell ref="AC27:AE27"/>
    <mergeCell ref="Y29:AB29"/>
    <mergeCell ref="AC29:AE29"/>
    <mergeCell ref="T28:W28"/>
    <mergeCell ref="T29:W29"/>
    <mergeCell ref="L28:P28"/>
    <mergeCell ref="Q28:S28"/>
    <mergeCell ref="B28:I28"/>
    <mergeCell ref="L29:P29"/>
    <mergeCell ref="Q29:S29"/>
    <mergeCell ref="T25:W25"/>
    <mergeCell ref="Q25:S25"/>
    <mergeCell ref="L20:P20"/>
    <mergeCell ref="Q20:S20"/>
    <mergeCell ref="L22:P22"/>
    <mergeCell ref="AF10:AH10"/>
    <mergeCell ref="AF9:AH9"/>
    <mergeCell ref="C24:E24"/>
    <mergeCell ref="B21:I21"/>
    <mergeCell ref="L21:P21"/>
    <mergeCell ref="Q21:S21"/>
    <mergeCell ref="Q23:S23"/>
    <mergeCell ref="L24:P24"/>
    <mergeCell ref="Q24:S24"/>
    <mergeCell ref="L23:P23"/>
    <mergeCell ref="G24:I24"/>
    <mergeCell ref="B23:I23"/>
    <mergeCell ref="B18:I18"/>
    <mergeCell ref="L18:P18"/>
    <mergeCell ref="Q18:S18"/>
    <mergeCell ref="B11:I11"/>
    <mergeCell ref="L11:P11"/>
    <mergeCell ref="AF24:AH24"/>
    <mergeCell ref="AF23:AH23"/>
    <mergeCell ref="Y14:AB14"/>
    <mergeCell ref="Y12:AB12"/>
    <mergeCell ref="Y15:AB15"/>
    <mergeCell ref="AF16:AH16"/>
    <mergeCell ref="B15:I15"/>
    <mergeCell ref="B27:I27"/>
    <mergeCell ref="D26:H26"/>
    <mergeCell ref="L26:P26"/>
    <mergeCell ref="Q26:S26"/>
    <mergeCell ref="T26:W26"/>
    <mergeCell ref="B25:I25"/>
    <mergeCell ref="L25:P25"/>
    <mergeCell ref="Q11:S11"/>
    <mergeCell ref="T11:W11"/>
    <mergeCell ref="L15:P15"/>
    <mergeCell ref="B12:I12"/>
    <mergeCell ref="B13:I13"/>
    <mergeCell ref="L12:P12"/>
    <mergeCell ref="Q12:S12"/>
    <mergeCell ref="L27:P27"/>
    <mergeCell ref="Q27:S27"/>
    <mergeCell ref="T27:W27"/>
    <mergeCell ref="L19:P19"/>
    <mergeCell ref="Q19:S19"/>
    <mergeCell ref="Q14:S14"/>
    <mergeCell ref="Q17:S17"/>
    <mergeCell ref="T17:W17"/>
    <mergeCell ref="L13:P13"/>
    <mergeCell ref="Q13:S13"/>
    <mergeCell ref="T40:W40"/>
    <mergeCell ref="T37:W37"/>
    <mergeCell ref="Y38:AB38"/>
    <mergeCell ref="T39:W39"/>
    <mergeCell ref="T36:W36"/>
    <mergeCell ref="T35:W35"/>
    <mergeCell ref="AC21:AE21"/>
    <mergeCell ref="Y21:AB21"/>
    <mergeCell ref="Y30:AB30"/>
    <mergeCell ref="Y27:AB27"/>
    <mergeCell ref="Y24:AB24"/>
    <mergeCell ref="Y22:AB22"/>
    <mergeCell ref="AC22:AE22"/>
    <mergeCell ref="AC23:AE23"/>
    <mergeCell ref="Y23:AB23"/>
    <mergeCell ref="AC35:AE35"/>
    <mergeCell ref="Y35:AB35"/>
    <mergeCell ref="T34:W34"/>
    <mergeCell ref="Y34:AB34"/>
    <mergeCell ref="T32:W32"/>
    <mergeCell ref="T31:W31"/>
    <mergeCell ref="T21:W21"/>
    <mergeCell ref="T24:W24"/>
    <mergeCell ref="T30:W30"/>
    <mergeCell ref="L36:P36"/>
    <mergeCell ref="L38:P38"/>
    <mergeCell ref="BI61:BO61"/>
    <mergeCell ref="AI39:BI39"/>
    <mergeCell ref="BA53:BH53"/>
    <mergeCell ref="BI59:BO59"/>
    <mergeCell ref="AX59:BH59"/>
    <mergeCell ref="AI40:BI40"/>
    <mergeCell ref="AM60:AW60"/>
    <mergeCell ref="AX60:BH60"/>
    <mergeCell ref="AM61:AW61"/>
    <mergeCell ref="AX61:BH61"/>
    <mergeCell ref="BA45:BI47"/>
    <mergeCell ref="BA44:BI44"/>
    <mergeCell ref="BI60:BO60"/>
    <mergeCell ref="BA54:BH54"/>
    <mergeCell ref="AC41:AE41"/>
    <mergeCell ref="AC38:AE38"/>
    <mergeCell ref="AC37:AE37"/>
    <mergeCell ref="AC39:AE39"/>
    <mergeCell ref="AC36:AE36"/>
    <mergeCell ref="AF41:AH41"/>
    <mergeCell ref="AI41:BI41"/>
    <mergeCell ref="AF39:AH39"/>
    <mergeCell ref="AF29:AH29"/>
    <mergeCell ref="AF28:AH28"/>
    <mergeCell ref="AX62:BH62"/>
    <mergeCell ref="BI62:BO62"/>
    <mergeCell ref="A61:A62"/>
    <mergeCell ref="B61:I62"/>
    <mergeCell ref="K61:Q61"/>
    <mergeCell ref="Q33:S33"/>
    <mergeCell ref="T33:W33"/>
    <mergeCell ref="L34:P34"/>
    <mergeCell ref="Q34:S34"/>
    <mergeCell ref="L35:P35"/>
    <mergeCell ref="L33:P33"/>
    <mergeCell ref="Q35:S35"/>
    <mergeCell ref="C37:H37"/>
    <mergeCell ref="B34:I35"/>
    <mergeCell ref="D33:H33"/>
    <mergeCell ref="L41:P41"/>
    <mergeCell ref="Q41:S41"/>
    <mergeCell ref="T41:W41"/>
    <mergeCell ref="K50:Z50"/>
    <mergeCell ref="C39:F39"/>
    <mergeCell ref="Q37:S37"/>
    <mergeCell ref="C38:H38"/>
    <mergeCell ref="AI31:BI31"/>
    <mergeCell ref="BS32:CJ32"/>
    <mergeCell ref="AI32:BI32"/>
    <mergeCell ref="AI33:BI33"/>
    <mergeCell ref="AI34:BI34"/>
    <mergeCell ref="AI35:BI35"/>
    <mergeCell ref="BS31:CJ31"/>
    <mergeCell ref="Q38:S38"/>
    <mergeCell ref="Q36:S36"/>
    <mergeCell ref="AF33:AH33"/>
    <mergeCell ref="AF32:AH32"/>
    <mergeCell ref="AF36:AH36"/>
    <mergeCell ref="AF31:AH31"/>
    <mergeCell ref="AC34:AE34"/>
    <mergeCell ref="AI38:BI38"/>
    <mergeCell ref="AF38:AH38"/>
    <mergeCell ref="AF37:AH37"/>
    <mergeCell ref="AF34:AH34"/>
    <mergeCell ref="AI36:BI36"/>
    <mergeCell ref="AI37:BI37"/>
    <mergeCell ref="AF11:AH11"/>
    <mergeCell ref="AF22:AH22"/>
    <mergeCell ref="AF21:AH21"/>
    <mergeCell ref="AC14:AE14"/>
    <mergeCell ref="AF14:AH14"/>
    <mergeCell ref="AC13:AE13"/>
    <mergeCell ref="AF13:AH13"/>
    <mergeCell ref="AC12:AE12"/>
    <mergeCell ref="AC11:AE11"/>
    <mergeCell ref="AF15:AH15"/>
    <mergeCell ref="AF17:AH17"/>
    <mergeCell ref="BS30:CJ30"/>
    <mergeCell ref="AI30:BI30"/>
    <mergeCell ref="BS27:CJ27"/>
    <mergeCell ref="BS29:CJ29"/>
    <mergeCell ref="BS28:CJ28"/>
    <mergeCell ref="AI26:BI26"/>
    <mergeCell ref="BS21:CJ21"/>
    <mergeCell ref="BS17:CJ17"/>
    <mergeCell ref="AF12:AH12"/>
    <mergeCell ref="BS20:CJ20"/>
    <mergeCell ref="AI14:BI14"/>
    <mergeCell ref="AI12:BI12"/>
    <mergeCell ref="AI13:BI13"/>
    <mergeCell ref="BS25:CJ25"/>
    <mergeCell ref="BS26:CJ26"/>
    <mergeCell ref="AI22:BI22"/>
    <mergeCell ref="AI23:BI23"/>
    <mergeCell ref="BS24:CJ24"/>
    <mergeCell ref="BS22:CJ22"/>
    <mergeCell ref="BS23:CJ23"/>
    <mergeCell ref="AI29:BI29"/>
    <mergeCell ref="AI28:BI28"/>
    <mergeCell ref="AF30:AH30"/>
    <mergeCell ref="AF27:AH27"/>
    <mergeCell ref="BS10:CJ10"/>
    <mergeCell ref="AI10:BI10"/>
    <mergeCell ref="AI11:BI11"/>
    <mergeCell ref="BS18:CJ18"/>
    <mergeCell ref="BS19:CJ19"/>
    <mergeCell ref="BS14:CJ14"/>
    <mergeCell ref="BS15:CJ15"/>
    <mergeCell ref="BS16:CJ16"/>
    <mergeCell ref="BS12:CJ12"/>
    <mergeCell ref="BS13:CJ13"/>
    <mergeCell ref="BS11:CJ11"/>
    <mergeCell ref="AI16:BI16"/>
    <mergeCell ref="AI15:BI15"/>
    <mergeCell ref="AI17:BI17"/>
    <mergeCell ref="AI43:AP43"/>
    <mergeCell ref="AI45:AM45"/>
    <mergeCell ref="AR44:AZ44"/>
    <mergeCell ref="AR45:AZ45"/>
    <mergeCell ref="AR43:BI43"/>
    <mergeCell ref="A52:A56"/>
    <mergeCell ref="A57:A60"/>
    <mergeCell ref="AW52:AY52"/>
    <mergeCell ref="AW53:AY53"/>
    <mergeCell ref="AQ52:AT52"/>
    <mergeCell ref="C43:I43"/>
    <mergeCell ref="AI44:AM44"/>
    <mergeCell ref="AR46:AZ46"/>
    <mergeCell ref="AR47:AZ47"/>
    <mergeCell ref="AN44:AP45"/>
    <mergeCell ref="AV54:AY54"/>
    <mergeCell ref="AL53:AP53"/>
    <mergeCell ref="AQ53:AT53"/>
    <mergeCell ref="AA53:AE53"/>
    <mergeCell ref="AF53:AI53"/>
    <mergeCell ref="K53:Z53"/>
  </mergeCells>
  <conditionalFormatting sqref="AA50:AE52 AJ52:AK52">
    <cfRule type="cellIs" dxfId="5" priority="2" stopIfTrue="1" operator="equal">
      <formula>"לא תקין"</formula>
    </cfRule>
  </conditionalFormatting>
  <conditionalFormatting sqref="L46:L48 L11:L41">
    <cfRule type="expression" dxfId="4" priority="3" stopIfTrue="1">
      <formula>$BP11=7</formula>
    </cfRule>
  </conditionalFormatting>
  <conditionalFormatting sqref="AI43">
    <cfRule type="expression" dxfId="3" priority="5" stopIfTrue="1">
      <formula>$BP42=7</formula>
    </cfRule>
  </conditionalFormatting>
  <conditionalFormatting sqref="AR43">
    <cfRule type="expression" dxfId="2" priority="1" stopIfTrue="1">
      <formula>$BP42=7</formula>
    </cfRule>
  </conditionalFormatting>
  <printOptions horizontalCentered="1"/>
  <pageMargins left="0.11811023622047245" right="0.11811023622047245" top="0.15748031496062992" bottom="7.874015748031496E-2" header="0"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P100"/>
  <sheetViews>
    <sheetView showGridLines="0" rightToLeft="1" topLeftCell="A34" workbookViewId="0"/>
  </sheetViews>
  <sheetFormatPr defaultColWidth="14.42578125" defaultRowHeight="15" customHeight="1"/>
  <cols>
    <col min="1" max="1" width="2.42578125" customWidth="1"/>
    <col min="2" max="6" width="2" customWidth="1"/>
    <col min="7" max="7" width="1.7109375" customWidth="1"/>
    <col min="8" max="8" width="3.85546875" customWidth="1"/>
    <col min="9" max="9" width="3.42578125" customWidth="1"/>
    <col min="10" max="10" width="2.28515625" customWidth="1"/>
    <col min="11" max="11" width="3" customWidth="1"/>
    <col min="12" max="14" width="4.42578125" customWidth="1"/>
    <col min="15" max="15" width="1.7109375" customWidth="1"/>
    <col min="16" max="16" width="2.85546875" customWidth="1"/>
    <col min="17" max="17" width="1.140625" customWidth="1"/>
    <col min="18" max="18" width="7" customWidth="1"/>
    <col min="19" max="19" width="2.7109375" customWidth="1"/>
    <col min="20" max="20" width="1.85546875" customWidth="1"/>
    <col min="21" max="21" width="5.42578125" customWidth="1"/>
    <col min="22" max="22" width="2" customWidth="1"/>
    <col min="23" max="23" width="0.85546875" customWidth="1"/>
    <col min="24" max="24" width="6.140625" customWidth="1"/>
    <col min="25" max="26" width="1.7109375" customWidth="1"/>
    <col min="27" max="27" width="2.28515625" customWidth="1"/>
    <col min="28" max="28" width="5.5703125" customWidth="1"/>
    <col min="29" max="29" width="3.140625" customWidth="1"/>
    <col min="30" max="30" width="1.42578125" customWidth="1"/>
    <col min="31" max="31" width="6.140625" customWidth="1"/>
    <col min="32" max="32" width="4.5703125" customWidth="1"/>
    <col min="33" max="33" width="3.7109375" customWidth="1"/>
    <col min="34" max="34" width="1.42578125" customWidth="1"/>
    <col min="35" max="36" width="9.7109375" customWidth="1"/>
    <col min="37" max="37" width="2.42578125" customWidth="1"/>
    <col min="38" max="38" width="5" customWidth="1"/>
    <col min="39" max="39" width="7.5703125" customWidth="1"/>
    <col min="40" max="40" width="11.7109375" customWidth="1"/>
    <col min="41" max="42" width="1.5703125" customWidth="1"/>
    <col min="43" max="46" width="2" customWidth="1"/>
    <col min="47" max="48" width="2.85546875" customWidth="1"/>
    <col min="49" max="62" width="2" customWidth="1"/>
    <col min="63" max="66" width="1.28515625" customWidth="1"/>
    <col min="67" max="67" width="5.5703125" customWidth="1"/>
    <col min="68" max="68" width="3.85546875" hidden="1" customWidth="1"/>
    <col min="69" max="69" width="7.28515625" hidden="1" customWidth="1"/>
    <col min="70" max="70" width="5.7109375" hidden="1" customWidth="1"/>
    <col min="71" max="73" width="2" hidden="1" customWidth="1"/>
    <col min="74" max="74" width="15.28515625" hidden="1" customWidth="1"/>
    <col min="75" max="82" width="2" customWidth="1"/>
    <col min="83" max="94" width="1.140625" customWidth="1"/>
  </cols>
  <sheetData>
    <row r="1" spans="1:94" ht="3" customHeight="1">
      <c r="A1" s="1"/>
      <c r="B1" s="1"/>
      <c r="C1" s="1"/>
      <c r="D1" s="1"/>
      <c r="E1" s="1"/>
      <c r="F1" s="1"/>
      <c r="G1" s="1"/>
      <c r="H1" s="1"/>
      <c r="I1" s="1"/>
      <c r="J1" s="2"/>
      <c r="K1" s="3"/>
      <c r="L1" s="3"/>
      <c r="M1" s="3"/>
      <c r="N1" s="3"/>
      <c r="O1" s="3"/>
      <c r="P1" s="3"/>
      <c r="Q1" s="3"/>
      <c r="R1" s="3"/>
      <c r="S1" s="3"/>
      <c r="T1" s="3"/>
      <c r="U1" s="3"/>
      <c r="V1" s="3"/>
      <c r="W1" s="3"/>
      <c r="X1" s="3"/>
      <c r="Y1" s="3"/>
      <c r="Z1" s="3"/>
      <c r="AA1" s="3"/>
      <c r="AB1" s="3"/>
      <c r="AC1" s="3"/>
      <c r="AD1" s="3"/>
      <c r="AE1" s="3"/>
      <c r="AF1" s="3"/>
      <c r="AG1" s="3"/>
      <c r="AH1" s="3"/>
      <c r="AI1" s="2"/>
      <c r="AJ1" s="2"/>
      <c r="AK1" s="3"/>
      <c r="AL1" s="3"/>
      <c r="AM1" s="3"/>
      <c r="AN1" s="3"/>
      <c r="AO1" s="3"/>
      <c r="AP1" s="3"/>
      <c r="AQ1" s="3"/>
      <c r="AR1" s="3"/>
      <c r="AS1" s="3"/>
      <c r="AT1" s="3"/>
      <c r="AU1" s="2"/>
      <c r="AV1" s="2"/>
      <c r="AW1" s="3"/>
      <c r="AX1" s="3"/>
      <c r="AY1" s="3"/>
      <c r="AZ1" s="3"/>
      <c r="BA1" s="3"/>
      <c r="BB1" s="3"/>
      <c r="BC1" s="3"/>
      <c r="BD1" s="3"/>
      <c r="BE1" s="3"/>
      <c r="BF1" s="3"/>
      <c r="BG1" s="3"/>
      <c r="BH1" s="1"/>
      <c r="BI1" s="1"/>
      <c r="BJ1" s="1"/>
      <c r="BK1" s="1"/>
      <c r="BL1" s="1"/>
      <c r="BM1" s="1"/>
      <c r="BN1" s="1"/>
      <c r="BO1" s="1"/>
      <c r="BP1" s="4"/>
      <c r="BQ1" s="4"/>
      <c r="BR1" s="4"/>
      <c r="BS1" s="4"/>
      <c r="BT1" s="4"/>
      <c r="BU1" s="4"/>
      <c r="BV1" s="4"/>
      <c r="BW1" s="4"/>
      <c r="BX1" s="4"/>
      <c r="BY1" s="4"/>
      <c r="BZ1" s="4"/>
      <c r="CA1" s="4"/>
      <c r="CB1" s="4"/>
      <c r="CC1" s="4"/>
      <c r="CD1" s="4"/>
      <c r="CE1" s="1"/>
      <c r="CF1" s="1"/>
      <c r="CG1" s="1"/>
      <c r="CH1" s="1"/>
      <c r="CI1" s="1"/>
      <c r="CJ1" s="1"/>
      <c r="CK1" s="1"/>
      <c r="CL1" s="1"/>
      <c r="CM1" s="1"/>
      <c r="CN1" s="1"/>
      <c r="CO1" s="1"/>
      <c r="CP1" s="1"/>
    </row>
    <row r="2" spans="1:94" ht="12.75" customHeight="1">
      <c r="A2" s="336" t="s">
        <v>0</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336" t="s">
        <v>1</v>
      </c>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5"/>
      <c r="BQ2" s="5"/>
      <c r="BR2" s="5"/>
      <c r="BS2" s="5"/>
      <c r="BT2" s="5"/>
      <c r="BU2" s="5"/>
      <c r="BV2" s="5"/>
      <c r="BW2" s="5"/>
      <c r="BX2" s="5"/>
      <c r="BY2" s="5"/>
      <c r="BZ2" s="5"/>
      <c r="CA2" s="5"/>
      <c r="CB2" s="5"/>
      <c r="CC2" s="5"/>
      <c r="CD2" s="5"/>
      <c r="CE2" s="5"/>
      <c r="CF2" s="5"/>
      <c r="CG2" s="5"/>
      <c r="CH2" s="5"/>
      <c r="CI2" s="5"/>
      <c r="CJ2" s="5"/>
      <c r="CK2" s="5"/>
      <c r="CL2" s="5"/>
      <c r="CM2" s="5"/>
      <c r="CN2" s="5"/>
      <c r="CO2" s="5"/>
      <c r="CP2" s="5"/>
    </row>
    <row r="3" spans="1:94" ht="24.75" customHeight="1">
      <c r="A3" s="348" t="str">
        <f>'מפקחים ומתאמים'!A3:H4</f>
        <v>טופס 23.031 - מעודכן לחודש מרץ 2019</v>
      </c>
      <c r="B3" s="212"/>
      <c r="C3" s="212"/>
      <c r="D3" s="212"/>
      <c r="E3" s="212"/>
      <c r="F3" s="212"/>
      <c r="G3" s="212"/>
      <c r="H3" s="349"/>
      <c r="I3" s="1"/>
      <c r="J3" s="351" t="s">
        <v>3</v>
      </c>
      <c r="K3" s="212"/>
      <c r="L3" s="349"/>
      <c r="M3" s="338" t="s">
        <v>4</v>
      </c>
      <c r="N3" s="165"/>
      <c r="O3" s="165"/>
      <c r="P3" s="165"/>
      <c r="Q3" s="165"/>
      <c r="R3" s="165"/>
      <c r="S3" s="175"/>
      <c r="T3" s="338" t="s">
        <v>5</v>
      </c>
      <c r="U3" s="165"/>
      <c r="V3" s="165"/>
      <c r="W3" s="165"/>
      <c r="X3" s="165"/>
      <c r="Y3" s="165"/>
      <c r="Z3" s="165"/>
      <c r="AA3" s="165"/>
      <c r="AB3" s="165"/>
      <c r="AC3" s="165"/>
      <c r="AD3" s="165"/>
      <c r="AE3" s="175"/>
      <c r="AF3" s="338" t="s">
        <v>6</v>
      </c>
      <c r="AG3" s="165"/>
      <c r="AH3" s="165"/>
      <c r="AI3" s="165"/>
      <c r="AJ3" s="165"/>
      <c r="AK3" s="165"/>
      <c r="AL3" s="165"/>
      <c r="AM3" s="165"/>
      <c r="AN3" s="165"/>
      <c r="AO3" s="165"/>
      <c r="AP3" s="175"/>
      <c r="AQ3" s="338" t="s">
        <v>7</v>
      </c>
      <c r="AR3" s="165"/>
      <c r="AS3" s="165"/>
      <c r="AT3" s="165"/>
      <c r="AU3" s="165"/>
      <c r="AV3" s="165"/>
      <c r="AW3" s="165"/>
      <c r="AX3" s="165"/>
      <c r="AY3" s="165"/>
      <c r="AZ3" s="165"/>
      <c r="BA3" s="165"/>
      <c r="BB3" s="165"/>
      <c r="BC3" s="168"/>
      <c r="BD3" s="338" t="s">
        <v>8</v>
      </c>
      <c r="BE3" s="165"/>
      <c r="BF3" s="165"/>
      <c r="BG3" s="165"/>
      <c r="BH3" s="165"/>
      <c r="BI3" s="165"/>
      <c r="BJ3" s="165"/>
      <c r="BK3" s="165"/>
      <c r="BL3" s="165"/>
      <c r="BM3" s="165"/>
      <c r="BN3" s="165"/>
      <c r="BO3" s="168"/>
      <c r="BP3" s="1"/>
      <c r="BQ3" s="1"/>
      <c r="BR3" s="1"/>
      <c r="BS3" s="1"/>
      <c r="BT3" s="1"/>
      <c r="BU3" s="1"/>
      <c r="BV3" s="4"/>
      <c r="BW3" s="4"/>
      <c r="BX3" s="4"/>
      <c r="BY3" s="4"/>
      <c r="BZ3" s="4"/>
      <c r="CA3" s="4"/>
      <c r="CB3" s="4"/>
      <c r="CC3" s="4"/>
      <c r="CD3" s="4"/>
      <c r="CE3" s="1"/>
      <c r="CF3" s="1"/>
      <c r="CG3" s="1"/>
      <c r="CH3" s="1"/>
      <c r="CI3" s="1"/>
      <c r="CJ3" s="1"/>
      <c r="CK3" s="1"/>
      <c r="CL3" s="1"/>
      <c r="CM3" s="1"/>
      <c r="CN3" s="1"/>
      <c r="CO3" s="1"/>
      <c r="CP3" s="1"/>
    </row>
    <row r="4" spans="1:94" ht="24.75" customHeight="1">
      <c r="A4" s="350"/>
      <c r="B4" s="194"/>
      <c r="C4" s="194"/>
      <c r="D4" s="194"/>
      <c r="E4" s="194"/>
      <c r="F4" s="194"/>
      <c r="G4" s="194"/>
      <c r="H4" s="195"/>
      <c r="I4" s="1"/>
      <c r="J4" s="350"/>
      <c r="K4" s="194"/>
      <c r="L4" s="195"/>
      <c r="M4" s="338">
        <f>'מפקחים ומתאמים'!M4:S4</f>
        <v>0</v>
      </c>
      <c r="N4" s="165"/>
      <c r="O4" s="165"/>
      <c r="P4" s="165"/>
      <c r="Q4" s="165"/>
      <c r="R4" s="165"/>
      <c r="S4" s="175"/>
      <c r="T4" s="338">
        <f>'מפקחים ומתאמים'!T4:AE4</f>
        <v>0</v>
      </c>
      <c r="U4" s="165"/>
      <c r="V4" s="165"/>
      <c r="W4" s="165"/>
      <c r="X4" s="165"/>
      <c r="Y4" s="165"/>
      <c r="Z4" s="165"/>
      <c r="AA4" s="165"/>
      <c r="AB4" s="165"/>
      <c r="AC4" s="165"/>
      <c r="AD4" s="165"/>
      <c r="AE4" s="175"/>
      <c r="AF4" s="338">
        <f>'מפקחים ומתאמים'!AF4:AP4</f>
        <v>0</v>
      </c>
      <c r="AG4" s="165"/>
      <c r="AH4" s="165"/>
      <c r="AI4" s="165"/>
      <c r="AJ4" s="165"/>
      <c r="AK4" s="165"/>
      <c r="AL4" s="165"/>
      <c r="AM4" s="165"/>
      <c r="AN4" s="165"/>
      <c r="AO4" s="165"/>
      <c r="AP4" s="168"/>
      <c r="AQ4" s="338">
        <f>'מפקחים ומתאמים'!AQ4:BC4</f>
        <v>0</v>
      </c>
      <c r="AR4" s="165"/>
      <c r="AS4" s="165"/>
      <c r="AT4" s="165"/>
      <c r="AU4" s="165"/>
      <c r="AV4" s="165"/>
      <c r="AW4" s="165"/>
      <c r="AX4" s="165"/>
      <c r="AY4" s="165"/>
      <c r="AZ4" s="165"/>
      <c r="BA4" s="165"/>
      <c r="BB4" s="165"/>
      <c r="BC4" s="168"/>
      <c r="BD4" s="338">
        <f>'מפקחים ומתאמים'!BD4:BO4</f>
        <v>0</v>
      </c>
      <c r="BE4" s="165"/>
      <c r="BF4" s="165"/>
      <c r="BG4" s="165"/>
      <c r="BH4" s="165"/>
      <c r="BI4" s="165"/>
      <c r="BJ4" s="165"/>
      <c r="BK4" s="165"/>
      <c r="BL4" s="165"/>
      <c r="BM4" s="165"/>
      <c r="BN4" s="165"/>
      <c r="BO4" s="168"/>
      <c r="BP4" s="1"/>
      <c r="BQ4" s="1"/>
      <c r="BR4" s="1"/>
      <c r="BS4" s="1"/>
      <c r="BT4" s="1"/>
      <c r="BU4" s="1"/>
      <c r="BV4" s="4"/>
      <c r="BW4" s="4"/>
      <c r="BX4" s="4"/>
      <c r="BY4" s="4"/>
      <c r="BZ4" s="4"/>
      <c r="CA4" s="4"/>
      <c r="CB4" s="4"/>
      <c r="CC4" s="4"/>
      <c r="CD4" s="4"/>
      <c r="CE4" s="1"/>
      <c r="CF4" s="1"/>
      <c r="CG4" s="1"/>
      <c r="CH4" s="1"/>
      <c r="CI4" s="1"/>
      <c r="CJ4" s="1"/>
      <c r="CK4" s="1"/>
      <c r="CL4" s="1"/>
      <c r="CM4" s="1"/>
      <c r="CN4" s="1"/>
      <c r="CO4" s="1"/>
      <c r="CP4" s="1"/>
    </row>
    <row r="5" spans="1:94" ht="24.75" customHeight="1">
      <c r="A5" s="6">
        <f>IF(ISBLANK(M4),0,1)</f>
        <v>1</v>
      </c>
      <c r="B5" s="6">
        <f>IF(ISBLANK(T4),0,1)</f>
        <v>1</v>
      </c>
      <c r="C5" s="6">
        <f>IF(ISBLANK(AF4),0,1)</f>
        <v>1</v>
      </c>
      <c r="D5" s="6">
        <f>IF(ISBLANK(AQ4),0,1)</f>
        <v>1</v>
      </c>
      <c r="E5" s="6">
        <f>IF(ISBLANK(BD4),0,1)</f>
        <v>1</v>
      </c>
      <c r="F5" s="6">
        <f>SUM(A5:E5)</f>
        <v>5</v>
      </c>
      <c r="G5" s="7"/>
      <c r="H5" s="7"/>
      <c r="I5" s="1"/>
      <c r="J5" s="337" t="s">
        <v>87</v>
      </c>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72"/>
      <c r="BP5" s="1"/>
      <c r="BQ5" s="1"/>
      <c r="BR5" s="1"/>
      <c r="BS5" s="1"/>
      <c r="BT5" s="1"/>
      <c r="BU5" s="1"/>
      <c r="BV5" s="4"/>
      <c r="BW5" s="4"/>
      <c r="BX5" s="4"/>
      <c r="BY5" s="4"/>
      <c r="BZ5" s="4"/>
      <c r="CA5" s="4"/>
      <c r="CB5" s="4"/>
      <c r="CC5" s="4"/>
      <c r="CD5" s="4"/>
      <c r="CE5" s="1"/>
      <c r="CF5" s="1"/>
      <c r="CG5" s="1"/>
      <c r="CH5" s="1"/>
      <c r="CI5" s="1"/>
      <c r="CJ5" s="1"/>
      <c r="CK5" s="1"/>
      <c r="CL5" s="1"/>
      <c r="CM5" s="1"/>
      <c r="CN5" s="1"/>
      <c r="CO5" s="1"/>
      <c r="CP5" s="1"/>
    </row>
    <row r="6" spans="1:94" ht="28.5" customHeight="1">
      <c r="A6" s="358" t="s">
        <v>10</v>
      </c>
      <c r="B6" s="359"/>
      <c r="C6" s="359"/>
      <c r="D6" s="359"/>
      <c r="E6" s="359"/>
      <c r="F6" s="359"/>
      <c r="G6" s="359"/>
      <c r="H6" s="360"/>
      <c r="I6" s="1"/>
      <c r="J6" s="1"/>
      <c r="K6" s="1"/>
      <c r="L6" s="1"/>
      <c r="M6" s="8"/>
      <c r="N6" s="8"/>
      <c r="O6" s="9"/>
      <c r="P6" s="9"/>
      <c r="Q6" s="9"/>
      <c r="R6" s="9"/>
      <c r="S6" s="9"/>
      <c r="T6" s="9"/>
      <c r="U6" s="9"/>
      <c r="V6" s="9"/>
      <c r="W6" s="9"/>
      <c r="X6" s="9"/>
      <c r="Y6" s="9"/>
      <c r="Z6" s="9"/>
      <c r="AA6" s="9"/>
      <c r="AB6" s="9"/>
      <c r="AC6" s="9"/>
      <c r="AD6" s="9"/>
      <c r="AE6" s="9"/>
      <c r="AF6" s="9"/>
      <c r="AG6" s="9"/>
      <c r="AH6" s="9"/>
      <c r="AI6" s="9"/>
      <c r="AJ6" s="8"/>
      <c r="AK6" s="10"/>
      <c r="AL6" s="10"/>
      <c r="AM6" s="8"/>
      <c r="AN6" s="8"/>
      <c r="AO6" s="8"/>
      <c r="AP6" s="8"/>
      <c r="AQ6" s="8"/>
      <c r="AR6" s="8"/>
      <c r="AS6" s="8"/>
      <c r="AT6" s="8"/>
      <c r="AU6" s="8"/>
      <c r="AV6" s="8"/>
      <c r="AW6" s="10"/>
      <c r="AX6" s="10"/>
      <c r="AY6" s="8"/>
      <c r="AZ6" s="8"/>
      <c r="BA6" s="8"/>
      <c r="BB6" s="339" t="s">
        <v>11</v>
      </c>
      <c r="BC6" s="340"/>
      <c r="BD6" s="340"/>
      <c r="BE6" s="340"/>
      <c r="BF6" s="340"/>
      <c r="BG6" s="340"/>
      <c r="BH6" s="11"/>
      <c r="BI6" s="352">
        <f ca="1">TODAY()</f>
        <v>45460</v>
      </c>
      <c r="BJ6" s="340"/>
      <c r="BK6" s="340"/>
      <c r="BL6" s="340"/>
      <c r="BM6" s="340"/>
      <c r="BN6" s="340"/>
      <c r="BO6" s="340"/>
      <c r="BP6" s="1"/>
      <c r="BQ6" s="12">
        <v>0.25069444444444444</v>
      </c>
      <c r="BR6" s="1"/>
      <c r="BS6" s="1"/>
      <c r="BT6" s="1"/>
      <c r="BU6" s="1"/>
      <c r="BV6" s="4"/>
      <c r="BW6" s="4"/>
      <c r="BX6" s="4"/>
      <c r="BY6" s="4"/>
      <c r="BZ6" s="4"/>
      <c r="CA6" s="4"/>
      <c r="CB6" s="4"/>
      <c r="CC6" s="4"/>
      <c r="CD6" s="4"/>
      <c r="CE6" s="1"/>
      <c r="CF6" s="1"/>
      <c r="CG6" s="1"/>
      <c r="CH6" s="1"/>
      <c r="CI6" s="1"/>
      <c r="CJ6" s="1"/>
      <c r="CK6" s="1"/>
      <c r="CL6" s="1"/>
      <c r="CM6" s="1"/>
      <c r="CN6" s="1"/>
      <c r="CO6" s="1"/>
      <c r="CP6" s="1"/>
    </row>
    <row r="7" spans="1:94" ht="12" customHeight="1">
      <c r="A7" s="13"/>
      <c r="B7" s="361" t="s">
        <v>12</v>
      </c>
      <c r="C7" s="163"/>
      <c r="D7" s="163"/>
      <c r="E7" s="163"/>
      <c r="F7" s="163"/>
      <c r="G7" s="163"/>
      <c r="H7" s="163"/>
      <c r="I7" s="202"/>
      <c r="J7" s="14"/>
      <c r="K7" s="15"/>
      <c r="L7" s="16" t="s">
        <v>13</v>
      </c>
      <c r="M7" s="353" t="s">
        <v>14</v>
      </c>
      <c r="N7" s="345"/>
      <c r="O7" s="345"/>
      <c r="P7" s="346"/>
      <c r="Q7" s="367" t="s">
        <v>15</v>
      </c>
      <c r="R7" s="368"/>
      <c r="S7" s="368"/>
      <c r="T7" s="368"/>
      <c r="U7" s="368"/>
      <c r="V7" s="368"/>
      <c r="W7" s="368"/>
      <c r="X7" s="368"/>
      <c r="Y7" s="368"/>
      <c r="Z7" s="368"/>
      <c r="AA7" s="368"/>
      <c r="AB7" s="369"/>
      <c r="AC7" s="344" t="s">
        <v>16</v>
      </c>
      <c r="AD7" s="345"/>
      <c r="AE7" s="346"/>
      <c r="AF7" s="344" t="s">
        <v>17</v>
      </c>
      <c r="AG7" s="345"/>
      <c r="AH7" s="346"/>
      <c r="AI7" s="344" t="s">
        <v>88</v>
      </c>
      <c r="AJ7" s="345"/>
      <c r="AK7" s="345"/>
      <c r="AL7" s="345"/>
      <c r="AM7" s="345"/>
      <c r="AN7" s="346"/>
      <c r="AO7" s="344" t="s">
        <v>19</v>
      </c>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54"/>
      <c r="BP7" s="4"/>
      <c r="BQ7" s="17">
        <v>0.50069444444444444</v>
      </c>
      <c r="BR7" s="4"/>
      <c r="BS7" s="4"/>
      <c r="BT7" s="4"/>
      <c r="BU7" s="4"/>
      <c r="BV7" s="4"/>
      <c r="BW7" s="4"/>
      <c r="BX7" s="4"/>
      <c r="BY7" s="4"/>
      <c r="BZ7" s="4"/>
      <c r="CA7" s="4"/>
      <c r="CB7" s="4"/>
      <c r="CC7" s="4"/>
      <c r="CD7" s="4"/>
      <c r="CE7" s="1"/>
      <c r="CF7" s="1"/>
      <c r="CG7" s="1"/>
      <c r="CH7" s="1"/>
      <c r="CI7" s="1"/>
      <c r="CJ7" s="1"/>
      <c r="CK7" s="1"/>
      <c r="CL7" s="1"/>
      <c r="CM7" s="1"/>
      <c r="CN7" s="1"/>
      <c r="CO7" s="1"/>
      <c r="CP7" s="1"/>
    </row>
    <row r="8" spans="1:94" ht="12.75" customHeight="1">
      <c r="A8" s="13"/>
      <c r="B8" s="362"/>
      <c r="C8" s="194"/>
      <c r="D8" s="194"/>
      <c r="E8" s="194"/>
      <c r="F8" s="194"/>
      <c r="G8" s="194"/>
      <c r="H8" s="194"/>
      <c r="I8" s="363"/>
      <c r="J8" s="14"/>
      <c r="K8" s="18"/>
      <c r="L8" s="19"/>
      <c r="M8" s="20"/>
      <c r="N8" s="21"/>
      <c r="O8" s="21"/>
      <c r="P8" s="21"/>
      <c r="Q8" s="364" t="s">
        <v>20</v>
      </c>
      <c r="R8" s="212"/>
      <c r="S8" s="212"/>
      <c r="T8" s="364" t="s">
        <v>20</v>
      </c>
      <c r="U8" s="212"/>
      <c r="V8" s="212"/>
      <c r="W8" s="349"/>
      <c r="X8" s="22" t="s">
        <v>21</v>
      </c>
      <c r="Y8" s="365" t="s">
        <v>22</v>
      </c>
      <c r="Z8" s="212"/>
      <c r="AA8" s="212"/>
      <c r="AB8" s="349"/>
      <c r="AC8" s="347" t="s">
        <v>23</v>
      </c>
      <c r="AD8" s="163"/>
      <c r="AE8" s="209"/>
      <c r="AF8" s="347" t="s">
        <v>24</v>
      </c>
      <c r="AG8" s="163"/>
      <c r="AH8" s="209"/>
      <c r="AI8" s="418" t="s">
        <v>25</v>
      </c>
      <c r="AJ8" s="418" t="s">
        <v>26</v>
      </c>
      <c r="AK8" s="422" t="s">
        <v>27</v>
      </c>
      <c r="AL8" s="349"/>
      <c r="AM8" s="23" t="s">
        <v>28</v>
      </c>
      <c r="AN8" s="418" t="s">
        <v>29</v>
      </c>
      <c r="AO8" s="355" t="s">
        <v>30</v>
      </c>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356"/>
      <c r="BP8" s="4"/>
      <c r="BQ8" s="17">
        <v>4.1666666666666664E-2</v>
      </c>
      <c r="BR8" s="4"/>
      <c r="BS8" s="4"/>
      <c r="BT8" s="4"/>
      <c r="BU8" s="4"/>
      <c r="BV8" s="4"/>
      <c r="BW8" s="4"/>
      <c r="BX8" s="4"/>
      <c r="BY8" s="4"/>
      <c r="BZ8" s="4"/>
      <c r="CA8" s="4"/>
      <c r="CB8" s="4"/>
      <c r="CC8" s="4"/>
      <c r="CD8" s="4"/>
      <c r="CE8" s="1"/>
      <c r="CF8" s="1"/>
      <c r="CG8" s="1"/>
      <c r="CH8" s="1"/>
      <c r="CI8" s="1"/>
      <c r="CJ8" s="1"/>
      <c r="CK8" s="1"/>
      <c r="CL8" s="1"/>
      <c r="CM8" s="1"/>
      <c r="CN8" s="1"/>
      <c r="CO8" s="1"/>
      <c r="CP8" s="1"/>
    </row>
    <row r="9" spans="1:94" ht="15.75" customHeight="1">
      <c r="A9" s="24"/>
      <c r="B9" s="366" t="s">
        <v>31</v>
      </c>
      <c r="C9" s="212"/>
      <c r="D9" s="212"/>
      <c r="E9" s="212"/>
      <c r="F9" s="212"/>
      <c r="G9" s="212"/>
      <c r="H9" s="212"/>
      <c r="I9" s="245"/>
      <c r="J9" s="25"/>
      <c r="K9" s="26"/>
      <c r="L9" s="27"/>
      <c r="M9" s="28"/>
      <c r="N9" s="29"/>
      <c r="O9" s="29"/>
      <c r="P9" s="29"/>
      <c r="Q9" s="247" t="s">
        <v>32</v>
      </c>
      <c r="R9" s="194"/>
      <c r="S9" s="194"/>
      <c r="T9" s="247" t="s">
        <v>33</v>
      </c>
      <c r="U9" s="194"/>
      <c r="V9" s="194"/>
      <c r="W9" s="195"/>
      <c r="X9" s="30" t="s">
        <v>34</v>
      </c>
      <c r="Y9" s="247" t="s">
        <v>35</v>
      </c>
      <c r="Z9" s="194"/>
      <c r="AA9" s="194"/>
      <c r="AB9" s="195"/>
      <c r="AC9" s="247" t="s">
        <v>36</v>
      </c>
      <c r="AD9" s="194"/>
      <c r="AE9" s="195"/>
      <c r="AF9" s="247" t="s">
        <v>37</v>
      </c>
      <c r="AG9" s="194"/>
      <c r="AH9" s="195"/>
      <c r="AI9" s="419"/>
      <c r="AJ9" s="419"/>
      <c r="AK9" s="423" t="s">
        <v>38</v>
      </c>
      <c r="AL9" s="195"/>
      <c r="AM9" s="31" t="s">
        <v>27</v>
      </c>
      <c r="AN9" s="419"/>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3"/>
      <c r="BP9" s="4"/>
      <c r="BQ9" s="17">
        <v>2.0833333333333332E-2</v>
      </c>
      <c r="BR9" s="4"/>
      <c r="BS9" s="4"/>
      <c r="BT9" s="4"/>
      <c r="BU9" s="4"/>
      <c r="BV9" s="4"/>
      <c r="BW9" s="4"/>
      <c r="BX9" s="4"/>
      <c r="BY9" s="4"/>
      <c r="BZ9" s="4"/>
      <c r="CA9" s="4"/>
      <c r="CB9" s="4"/>
      <c r="CC9" s="4"/>
      <c r="CD9" s="4"/>
      <c r="CE9" s="1"/>
      <c r="CF9" s="1"/>
      <c r="CG9" s="1"/>
      <c r="CH9" s="1"/>
      <c r="CI9" s="1"/>
      <c r="CJ9" s="1"/>
      <c r="CK9" s="1"/>
      <c r="CL9" s="1"/>
      <c r="CM9" s="1"/>
      <c r="CN9" s="1"/>
      <c r="CO9" s="1"/>
      <c r="CP9" s="1"/>
    </row>
    <row r="10" spans="1:94" ht="14.25" customHeight="1">
      <c r="A10" s="34"/>
      <c r="B10" s="362"/>
      <c r="C10" s="194"/>
      <c r="D10" s="194"/>
      <c r="E10" s="194"/>
      <c r="F10" s="194"/>
      <c r="G10" s="194"/>
      <c r="H10" s="194"/>
      <c r="I10" s="363"/>
      <c r="J10" s="35"/>
      <c r="K10" s="36"/>
      <c r="L10" s="37"/>
      <c r="M10" s="38"/>
      <c r="N10" s="39"/>
      <c r="O10" s="39"/>
      <c r="P10" s="40"/>
      <c r="Q10" s="246" t="s">
        <v>39</v>
      </c>
      <c r="R10" s="194"/>
      <c r="S10" s="194"/>
      <c r="T10" s="370" t="s">
        <v>40</v>
      </c>
      <c r="U10" s="165"/>
      <c r="V10" s="165"/>
      <c r="W10" s="168"/>
      <c r="X10" s="41" t="s">
        <v>41</v>
      </c>
      <c r="Y10" s="371" t="s">
        <v>42</v>
      </c>
      <c r="Z10" s="194"/>
      <c r="AA10" s="194"/>
      <c r="AB10" s="195"/>
      <c r="AC10" s="246" t="s">
        <v>43</v>
      </c>
      <c r="AD10" s="194"/>
      <c r="AE10" s="194"/>
      <c r="AF10" s="246" t="s">
        <v>44</v>
      </c>
      <c r="AG10" s="194"/>
      <c r="AH10" s="195"/>
      <c r="AI10" s="42" t="s">
        <v>45</v>
      </c>
      <c r="AJ10" s="42" t="s">
        <v>46</v>
      </c>
      <c r="AK10" s="420" t="s">
        <v>47</v>
      </c>
      <c r="AL10" s="195"/>
      <c r="AM10" s="43" t="s">
        <v>48</v>
      </c>
      <c r="AN10" s="42" t="s">
        <v>49</v>
      </c>
      <c r="AO10" s="164" t="s">
        <v>50</v>
      </c>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6"/>
      <c r="BP10" s="4"/>
      <c r="BQ10" s="17">
        <v>0</v>
      </c>
      <c r="BR10" s="4"/>
      <c r="BS10" s="4"/>
      <c r="BT10" s="4"/>
      <c r="BU10" s="4"/>
      <c r="BV10" s="4"/>
      <c r="BW10" s="4"/>
      <c r="BX10" s="4"/>
      <c r="BY10" s="162"/>
      <c r="BZ10" s="163"/>
      <c r="CA10" s="163"/>
      <c r="CB10" s="163"/>
      <c r="CC10" s="163"/>
      <c r="CD10" s="163"/>
      <c r="CE10" s="163"/>
      <c r="CF10" s="163"/>
      <c r="CG10" s="163"/>
      <c r="CH10" s="163"/>
      <c r="CI10" s="163"/>
      <c r="CJ10" s="163"/>
      <c r="CK10" s="163"/>
      <c r="CL10" s="163"/>
      <c r="CM10" s="163"/>
      <c r="CN10" s="163"/>
      <c r="CO10" s="163"/>
      <c r="CP10" s="163"/>
    </row>
    <row r="11" spans="1:94" ht="30.75" customHeight="1">
      <c r="A11" s="1"/>
      <c r="B11" s="416">
        <f>'מפקחים ומתאמים'!B11:I11</f>
        <v>0</v>
      </c>
      <c r="C11" s="165"/>
      <c r="D11" s="165"/>
      <c r="E11" s="165"/>
      <c r="F11" s="165"/>
      <c r="G11" s="165"/>
      <c r="H11" s="165"/>
      <c r="I11" s="254"/>
      <c r="J11" s="6">
        <f>IF(ISBLANK(B11),0,1)</f>
        <v>1</v>
      </c>
      <c r="K11" s="44">
        <v>1</v>
      </c>
      <c r="L11" s="192">
        <v>43556</v>
      </c>
      <c r="M11" s="165"/>
      <c r="N11" s="165"/>
      <c r="O11" s="165"/>
      <c r="P11" s="168"/>
      <c r="Q11" s="174"/>
      <c r="R11" s="165"/>
      <c r="S11" s="168"/>
      <c r="T11" s="191"/>
      <c r="U11" s="165"/>
      <c r="V11" s="165"/>
      <c r="W11" s="168"/>
      <c r="X11" s="45" t="str">
        <f t="shared" ref="X11:X41" si="0">IF(T11="","",IF(T11-Q11&gt;=$BQ$6,IF(T11-Q11&gt;=$BQ$7,$BQ$8,$BQ$9),$BQ$10))</f>
        <v/>
      </c>
      <c r="Y11" s="169" t="str">
        <f t="shared" ref="Y11:Y41" si="1">IF(T11="","",T11-Q11-X11)</f>
        <v/>
      </c>
      <c r="Z11" s="165"/>
      <c r="AA11" s="165"/>
      <c r="AB11" s="168"/>
      <c r="AC11" s="170">
        <v>0</v>
      </c>
      <c r="AD11" s="165"/>
      <c r="AE11" s="168"/>
      <c r="AF11" s="169" t="str">
        <f t="shared" ref="AF11:AF41" si="2">IF(Y11="","",Y11+AC11)</f>
        <v/>
      </c>
      <c r="AG11" s="165"/>
      <c r="AH11" s="168"/>
      <c r="AI11" s="46"/>
      <c r="AJ11" s="47"/>
      <c r="AK11" s="421"/>
      <c r="AL11" s="168"/>
      <c r="AM11" s="48">
        <f t="shared" ref="AM11:AM41" si="3">IF(AK11&gt;=50,50,0)</f>
        <v>0</v>
      </c>
      <c r="AN11" s="46">
        <f t="shared" ref="AN11:AN41" si="4">IF(AK11&gt;=50,AK11-AM11,0)</f>
        <v>0</v>
      </c>
      <c r="AO11" s="167"/>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8"/>
      <c r="BP11" s="4"/>
      <c r="BQ11" s="4"/>
      <c r="BR11" s="4">
        <f t="shared" ref="BR11:BR41" si="5">IF(AF11&lt;&gt;"",IF(AO11&lt;&gt;"",1,0),IF(AO11="",1,0))</f>
        <v>1</v>
      </c>
      <c r="BS11" s="4"/>
      <c r="BT11" s="4"/>
      <c r="BU11" s="4"/>
      <c r="BV11" s="4">
        <f t="shared" ref="BV11:BV41" si="6">IF(L11="","",WEEKDAY(L11,1))</f>
        <v>2</v>
      </c>
      <c r="BW11" s="4"/>
      <c r="BX11" s="4"/>
      <c r="BY11" s="162"/>
      <c r="BZ11" s="163"/>
      <c r="CA11" s="163"/>
      <c r="CB11" s="163"/>
      <c r="CC11" s="163"/>
      <c r="CD11" s="163"/>
      <c r="CE11" s="163"/>
      <c r="CF11" s="163"/>
      <c r="CG11" s="163"/>
      <c r="CH11" s="163"/>
      <c r="CI11" s="163"/>
      <c r="CJ11" s="163"/>
      <c r="CK11" s="163"/>
      <c r="CL11" s="163"/>
      <c r="CM11" s="163"/>
      <c r="CN11" s="163"/>
      <c r="CO11" s="163"/>
      <c r="CP11" s="163"/>
    </row>
    <row r="12" spans="1:94" ht="30.75" customHeight="1">
      <c r="A12" s="1"/>
      <c r="B12" s="257" t="s">
        <v>51</v>
      </c>
      <c r="C12" s="165"/>
      <c r="D12" s="165"/>
      <c r="E12" s="165"/>
      <c r="F12" s="165"/>
      <c r="G12" s="165"/>
      <c r="H12" s="165"/>
      <c r="I12" s="254"/>
      <c r="J12" s="6"/>
      <c r="K12" s="44">
        <v>2</v>
      </c>
      <c r="L12" s="192">
        <v>43557</v>
      </c>
      <c r="M12" s="165"/>
      <c r="N12" s="165"/>
      <c r="O12" s="165"/>
      <c r="P12" s="168"/>
      <c r="Q12" s="174"/>
      <c r="R12" s="165"/>
      <c r="S12" s="168"/>
      <c r="T12" s="191"/>
      <c r="U12" s="165"/>
      <c r="V12" s="165"/>
      <c r="W12" s="168"/>
      <c r="X12" s="45" t="str">
        <f t="shared" si="0"/>
        <v/>
      </c>
      <c r="Y12" s="169" t="str">
        <f t="shared" si="1"/>
        <v/>
      </c>
      <c r="Z12" s="165"/>
      <c r="AA12" s="165"/>
      <c r="AB12" s="168"/>
      <c r="AC12" s="170">
        <v>0</v>
      </c>
      <c r="AD12" s="165"/>
      <c r="AE12" s="168"/>
      <c r="AF12" s="169" t="str">
        <f t="shared" si="2"/>
        <v/>
      </c>
      <c r="AG12" s="165"/>
      <c r="AH12" s="168"/>
      <c r="AI12" s="46"/>
      <c r="AJ12" s="46"/>
      <c r="AK12" s="372"/>
      <c r="AL12" s="195"/>
      <c r="AM12" s="48">
        <f t="shared" si="3"/>
        <v>0</v>
      </c>
      <c r="AN12" s="46">
        <f t="shared" si="4"/>
        <v>0</v>
      </c>
      <c r="AO12" s="167"/>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8"/>
      <c r="BP12" s="4"/>
      <c r="BQ12" s="4"/>
      <c r="BR12" s="4">
        <f t="shared" si="5"/>
        <v>1</v>
      </c>
      <c r="BS12" s="4"/>
      <c r="BT12" s="4"/>
      <c r="BU12" s="4"/>
      <c r="BV12" s="4">
        <f t="shared" si="6"/>
        <v>3</v>
      </c>
      <c r="BW12" s="4"/>
      <c r="BX12" s="4"/>
      <c r="BY12" s="162"/>
      <c r="BZ12" s="163"/>
      <c r="CA12" s="163"/>
      <c r="CB12" s="163"/>
      <c r="CC12" s="163"/>
      <c r="CD12" s="163"/>
      <c r="CE12" s="163"/>
      <c r="CF12" s="163"/>
      <c r="CG12" s="163"/>
      <c r="CH12" s="163"/>
      <c r="CI12" s="163"/>
      <c r="CJ12" s="163"/>
      <c r="CK12" s="163"/>
      <c r="CL12" s="163"/>
      <c r="CM12" s="163"/>
      <c r="CN12" s="163"/>
      <c r="CO12" s="163"/>
      <c r="CP12" s="163"/>
    </row>
    <row r="13" spans="1:94" ht="30.75" customHeight="1">
      <c r="A13" s="1"/>
      <c r="B13" s="416">
        <f>'מפקחים ומתאמים'!B13:I13</f>
        <v>0</v>
      </c>
      <c r="C13" s="165"/>
      <c r="D13" s="165"/>
      <c r="E13" s="165"/>
      <c r="F13" s="165"/>
      <c r="G13" s="165"/>
      <c r="H13" s="165"/>
      <c r="I13" s="254"/>
      <c r="J13" s="6">
        <f>IF(ISBLANK(B13),0,1)</f>
        <v>1</v>
      </c>
      <c r="K13" s="44">
        <v>3</v>
      </c>
      <c r="L13" s="192">
        <v>43558</v>
      </c>
      <c r="M13" s="165"/>
      <c r="N13" s="165"/>
      <c r="O13" s="165"/>
      <c r="P13" s="168"/>
      <c r="Q13" s="193"/>
      <c r="R13" s="194"/>
      <c r="S13" s="195"/>
      <c r="T13" s="191"/>
      <c r="U13" s="165"/>
      <c r="V13" s="165"/>
      <c r="W13" s="168"/>
      <c r="X13" s="45" t="str">
        <f t="shared" si="0"/>
        <v/>
      </c>
      <c r="Y13" s="169" t="str">
        <f t="shared" si="1"/>
        <v/>
      </c>
      <c r="Z13" s="165"/>
      <c r="AA13" s="165"/>
      <c r="AB13" s="168"/>
      <c r="AC13" s="170">
        <v>0</v>
      </c>
      <c r="AD13" s="165"/>
      <c r="AE13" s="168"/>
      <c r="AF13" s="169" t="str">
        <f t="shared" si="2"/>
        <v/>
      </c>
      <c r="AG13" s="165"/>
      <c r="AH13" s="168"/>
      <c r="AI13" s="46"/>
      <c r="AJ13" s="49"/>
      <c r="AK13" s="421"/>
      <c r="AL13" s="168"/>
      <c r="AM13" s="48">
        <f t="shared" si="3"/>
        <v>0</v>
      </c>
      <c r="AN13" s="46">
        <f t="shared" si="4"/>
        <v>0</v>
      </c>
      <c r="AO13" s="167"/>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8"/>
      <c r="BP13" s="4"/>
      <c r="BQ13" s="4"/>
      <c r="BR13" s="4">
        <f t="shared" si="5"/>
        <v>1</v>
      </c>
      <c r="BS13" s="4"/>
      <c r="BT13" s="4"/>
      <c r="BU13" s="4"/>
      <c r="BV13" s="4">
        <f t="shared" si="6"/>
        <v>4</v>
      </c>
      <c r="BW13" s="4"/>
      <c r="BX13" s="4"/>
      <c r="BY13" s="162"/>
      <c r="BZ13" s="163"/>
      <c r="CA13" s="163"/>
      <c r="CB13" s="163"/>
      <c r="CC13" s="163"/>
      <c r="CD13" s="163"/>
      <c r="CE13" s="163"/>
      <c r="CF13" s="163"/>
      <c r="CG13" s="163"/>
      <c r="CH13" s="163"/>
      <c r="CI13" s="163"/>
      <c r="CJ13" s="163"/>
      <c r="CK13" s="163"/>
      <c r="CL13" s="163"/>
      <c r="CM13" s="163"/>
      <c r="CN13" s="163"/>
      <c r="CO13" s="163"/>
      <c r="CP13" s="163"/>
    </row>
    <row r="14" spans="1:94" ht="30.75" customHeight="1">
      <c r="A14" s="50"/>
      <c r="B14" s="357" t="s">
        <v>52</v>
      </c>
      <c r="C14" s="165"/>
      <c r="D14" s="165"/>
      <c r="E14" s="165"/>
      <c r="F14" s="165"/>
      <c r="G14" s="165"/>
      <c r="H14" s="165"/>
      <c r="I14" s="254"/>
      <c r="J14" s="6"/>
      <c r="K14" s="44">
        <v>4</v>
      </c>
      <c r="L14" s="192">
        <v>43559</v>
      </c>
      <c r="M14" s="165"/>
      <c r="N14" s="165"/>
      <c r="O14" s="165"/>
      <c r="P14" s="168"/>
      <c r="Q14" s="193"/>
      <c r="R14" s="194"/>
      <c r="S14" s="195"/>
      <c r="T14" s="191"/>
      <c r="U14" s="165"/>
      <c r="V14" s="165"/>
      <c r="W14" s="168"/>
      <c r="X14" s="45" t="str">
        <f t="shared" si="0"/>
        <v/>
      </c>
      <c r="Y14" s="169" t="str">
        <f t="shared" si="1"/>
        <v/>
      </c>
      <c r="Z14" s="165"/>
      <c r="AA14" s="165"/>
      <c r="AB14" s="168"/>
      <c r="AC14" s="170">
        <v>0</v>
      </c>
      <c r="AD14" s="165"/>
      <c r="AE14" s="168"/>
      <c r="AF14" s="169" t="str">
        <f t="shared" si="2"/>
        <v/>
      </c>
      <c r="AG14" s="165"/>
      <c r="AH14" s="168"/>
      <c r="AI14" s="46"/>
      <c r="AJ14" s="49"/>
      <c r="AK14" s="372"/>
      <c r="AL14" s="195"/>
      <c r="AM14" s="48">
        <f t="shared" si="3"/>
        <v>0</v>
      </c>
      <c r="AN14" s="46">
        <f t="shared" si="4"/>
        <v>0</v>
      </c>
      <c r="AO14" s="167"/>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8"/>
      <c r="BP14" s="4"/>
      <c r="BQ14" s="4"/>
      <c r="BR14" s="4">
        <f t="shared" si="5"/>
        <v>1</v>
      </c>
      <c r="BS14" s="4"/>
      <c r="BT14" s="4"/>
      <c r="BU14" s="4"/>
      <c r="BV14" s="4">
        <f t="shared" si="6"/>
        <v>5</v>
      </c>
      <c r="BW14" s="4"/>
      <c r="BX14" s="4"/>
      <c r="BY14" s="162"/>
      <c r="BZ14" s="163"/>
      <c r="CA14" s="163"/>
      <c r="CB14" s="163"/>
      <c r="CC14" s="163"/>
      <c r="CD14" s="163"/>
      <c r="CE14" s="163"/>
      <c r="CF14" s="163"/>
      <c r="CG14" s="163"/>
      <c r="CH14" s="163"/>
      <c r="CI14" s="163"/>
      <c r="CJ14" s="163"/>
      <c r="CK14" s="163"/>
      <c r="CL14" s="163"/>
      <c r="CM14" s="163"/>
      <c r="CN14" s="163"/>
      <c r="CO14" s="163"/>
      <c r="CP14" s="163"/>
    </row>
    <row r="15" spans="1:94" ht="30.75" customHeight="1">
      <c r="A15" s="51"/>
      <c r="B15" s="257" t="s">
        <v>53</v>
      </c>
      <c r="C15" s="165"/>
      <c r="D15" s="165"/>
      <c r="E15" s="165"/>
      <c r="F15" s="165"/>
      <c r="G15" s="165"/>
      <c r="H15" s="165"/>
      <c r="I15" s="254"/>
      <c r="J15" s="6"/>
      <c r="K15" s="44">
        <v>5</v>
      </c>
      <c r="L15" s="192">
        <v>43560</v>
      </c>
      <c r="M15" s="165"/>
      <c r="N15" s="165"/>
      <c r="O15" s="165"/>
      <c r="P15" s="168"/>
      <c r="Q15" s="174"/>
      <c r="R15" s="165"/>
      <c r="S15" s="168"/>
      <c r="T15" s="191"/>
      <c r="U15" s="165"/>
      <c r="V15" s="165"/>
      <c r="W15" s="168"/>
      <c r="X15" s="45" t="str">
        <f t="shared" si="0"/>
        <v/>
      </c>
      <c r="Y15" s="169" t="str">
        <f t="shared" si="1"/>
        <v/>
      </c>
      <c r="Z15" s="165"/>
      <c r="AA15" s="165"/>
      <c r="AB15" s="168"/>
      <c r="AC15" s="170">
        <v>0</v>
      </c>
      <c r="AD15" s="165"/>
      <c r="AE15" s="168"/>
      <c r="AF15" s="169" t="str">
        <f t="shared" si="2"/>
        <v/>
      </c>
      <c r="AG15" s="165"/>
      <c r="AH15" s="168"/>
      <c r="AI15" s="46"/>
      <c r="AJ15" s="49"/>
      <c r="AK15" s="372"/>
      <c r="AL15" s="195"/>
      <c r="AM15" s="48">
        <f t="shared" si="3"/>
        <v>0</v>
      </c>
      <c r="AN15" s="46">
        <f t="shared" si="4"/>
        <v>0</v>
      </c>
      <c r="AO15" s="167"/>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8"/>
      <c r="BP15" s="52"/>
      <c r="BQ15" s="52"/>
      <c r="BR15" s="4">
        <f t="shared" si="5"/>
        <v>1</v>
      </c>
      <c r="BS15" s="52"/>
      <c r="BT15" s="52"/>
      <c r="BU15" s="52"/>
      <c r="BV15" s="4">
        <f t="shared" si="6"/>
        <v>6</v>
      </c>
      <c r="BW15" s="52"/>
      <c r="BX15" s="52"/>
      <c r="BY15" s="162"/>
      <c r="BZ15" s="163"/>
      <c r="CA15" s="163"/>
      <c r="CB15" s="163"/>
      <c r="CC15" s="163"/>
      <c r="CD15" s="163"/>
      <c r="CE15" s="163"/>
      <c r="CF15" s="163"/>
      <c r="CG15" s="163"/>
      <c r="CH15" s="163"/>
      <c r="CI15" s="163"/>
      <c r="CJ15" s="163"/>
      <c r="CK15" s="163"/>
      <c r="CL15" s="163"/>
      <c r="CM15" s="163"/>
      <c r="CN15" s="163"/>
      <c r="CO15" s="163"/>
      <c r="CP15" s="163"/>
    </row>
    <row r="16" spans="1:94" ht="30.75" customHeight="1">
      <c r="A16" s="1"/>
      <c r="B16" s="417">
        <f>'מפקחים ומתאמים'!B16:I16</f>
        <v>0</v>
      </c>
      <c r="C16" s="165"/>
      <c r="D16" s="165"/>
      <c r="E16" s="165"/>
      <c r="F16" s="165"/>
      <c r="G16" s="165"/>
      <c r="H16" s="165"/>
      <c r="I16" s="254"/>
      <c r="J16" s="6">
        <f>IF(ISBLANK(B16),0,1)</f>
        <v>1</v>
      </c>
      <c r="K16" s="44">
        <v>6</v>
      </c>
      <c r="L16" s="192">
        <v>43561</v>
      </c>
      <c r="M16" s="165"/>
      <c r="N16" s="165"/>
      <c r="O16" s="165"/>
      <c r="P16" s="168"/>
      <c r="Q16" s="174"/>
      <c r="R16" s="165"/>
      <c r="S16" s="168"/>
      <c r="T16" s="191"/>
      <c r="U16" s="165"/>
      <c r="V16" s="165"/>
      <c r="W16" s="168"/>
      <c r="X16" s="45" t="str">
        <f t="shared" si="0"/>
        <v/>
      </c>
      <c r="Y16" s="169" t="str">
        <f t="shared" si="1"/>
        <v/>
      </c>
      <c r="Z16" s="165"/>
      <c r="AA16" s="165"/>
      <c r="AB16" s="168"/>
      <c r="AC16" s="170">
        <v>0</v>
      </c>
      <c r="AD16" s="165"/>
      <c r="AE16" s="168"/>
      <c r="AF16" s="169" t="str">
        <f t="shared" si="2"/>
        <v/>
      </c>
      <c r="AG16" s="165"/>
      <c r="AH16" s="168"/>
      <c r="AI16" s="46"/>
      <c r="AJ16" s="46"/>
      <c r="AK16" s="372"/>
      <c r="AL16" s="195"/>
      <c r="AM16" s="48">
        <f t="shared" si="3"/>
        <v>0</v>
      </c>
      <c r="AN16" s="46">
        <f t="shared" si="4"/>
        <v>0</v>
      </c>
      <c r="AO16" s="167"/>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8"/>
      <c r="BP16" s="4"/>
      <c r="BQ16" s="4"/>
      <c r="BR16" s="4">
        <f t="shared" si="5"/>
        <v>1</v>
      </c>
      <c r="BS16" s="4"/>
      <c r="BT16" s="4"/>
      <c r="BU16" s="4"/>
      <c r="BV16" s="4">
        <f t="shared" si="6"/>
        <v>7</v>
      </c>
      <c r="BW16" s="4"/>
      <c r="BX16" s="4"/>
      <c r="BY16" s="162"/>
      <c r="BZ16" s="163"/>
      <c r="CA16" s="163"/>
      <c r="CB16" s="163"/>
      <c r="CC16" s="163"/>
      <c r="CD16" s="163"/>
      <c r="CE16" s="163"/>
      <c r="CF16" s="163"/>
      <c r="CG16" s="163"/>
      <c r="CH16" s="163"/>
      <c r="CI16" s="163"/>
      <c r="CJ16" s="163"/>
      <c r="CK16" s="163"/>
      <c r="CL16" s="163"/>
      <c r="CM16" s="163"/>
      <c r="CN16" s="163"/>
      <c r="CO16" s="163"/>
      <c r="CP16" s="163"/>
    </row>
    <row r="17" spans="1:94" ht="30.75" customHeight="1">
      <c r="A17" s="1"/>
      <c r="B17" s="257" t="s">
        <v>54</v>
      </c>
      <c r="C17" s="165"/>
      <c r="D17" s="165"/>
      <c r="E17" s="165"/>
      <c r="F17" s="165"/>
      <c r="G17" s="165"/>
      <c r="H17" s="165"/>
      <c r="I17" s="254"/>
      <c r="J17" s="6"/>
      <c r="K17" s="44">
        <v>7</v>
      </c>
      <c r="L17" s="192">
        <v>43562</v>
      </c>
      <c r="M17" s="165"/>
      <c r="N17" s="165"/>
      <c r="O17" s="165"/>
      <c r="P17" s="168"/>
      <c r="Q17" s="174"/>
      <c r="R17" s="165"/>
      <c r="S17" s="168"/>
      <c r="T17" s="191"/>
      <c r="U17" s="165"/>
      <c r="V17" s="165"/>
      <c r="W17" s="168"/>
      <c r="X17" s="45" t="str">
        <f t="shared" si="0"/>
        <v/>
      </c>
      <c r="Y17" s="169" t="str">
        <f t="shared" si="1"/>
        <v/>
      </c>
      <c r="Z17" s="165"/>
      <c r="AA17" s="165"/>
      <c r="AB17" s="168"/>
      <c r="AC17" s="170">
        <v>0</v>
      </c>
      <c r="AD17" s="165"/>
      <c r="AE17" s="168"/>
      <c r="AF17" s="169" t="str">
        <f t="shared" si="2"/>
        <v/>
      </c>
      <c r="AG17" s="165"/>
      <c r="AH17" s="168"/>
      <c r="AI17" s="46"/>
      <c r="AJ17" s="46"/>
      <c r="AK17" s="372"/>
      <c r="AL17" s="195"/>
      <c r="AM17" s="48">
        <f t="shared" si="3"/>
        <v>0</v>
      </c>
      <c r="AN17" s="46">
        <f t="shared" si="4"/>
        <v>0</v>
      </c>
      <c r="AO17" s="167"/>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8"/>
      <c r="BP17" s="4"/>
      <c r="BQ17" s="4"/>
      <c r="BR17" s="4">
        <f t="shared" si="5"/>
        <v>1</v>
      </c>
      <c r="BS17" s="4"/>
      <c r="BT17" s="4"/>
      <c r="BU17" s="4"/>
      <c r="BV17" s="4">
        <f t="shared" si="6"/>
        <v>1</v>
      </c>
      <c r="BW17" s="4"/>
      <c r="BX17" s="4"/>
      <c r="BY17" s="162"/>
      <c r="BZ17" s="163"/>
      <c r="CA17" s="163"/>
      <c r="CB17" s="163"/>
      <c r="CC17" s="163"/>
      <c r="CD17" s="163"/>
      <c r="CE17" s="163"/>
      <c r="CF17" s="163"/>
      <c r="CG17" s="163"/>
      <c r="CH17" s="163"/>
      <c r="CI17" s="163"/>
      <c r="CJ17" s="163"/>
      <c r="CK17" s="163"/>
      <c r="CL17" s="163"/>
      <c r="CM17" s="163"/>
      <c r="CN17" s="163"/>
      <c r="CO17" s="163"/>
      <c r="CP17" s="163"/>
    </row>
    <row r="18" spans="1:94" ht="30.75" customHeight="1">
      <c r="A18" s="1"/>
      <c r="B18" s="416">
        <f>'מפקחים ומתאמים'!B18:I18</f>
        <v>0</v>
      </c>
      <c r="C18" s="165"/>
      <c r="D18" s="165"/>
      <c r="E18" s="165"/>
      <c r="F18" s="165"/>
      <c r="G18" s="165"/>
      <c r="H18" s="165"/>
      <c r="I18" s="254"/>
      <c r="J18" s="6">
        <f>IF(ISBLANK(B18),0,1)</f>
        <v>1</v>
      </c>
      <c r="K18" s="44">
        <v>8</v>
      </c>
      <c r="L18" s="192">
        <v>43563</v>
      </c>
      <c r="M18" s="165"/>
      <c r="N18" s="165"/>
      <c r="O18" s="165"/>
      <c r="P18" s="168"/>
      <c r="Q18" s="174"/>
      <c r="R18" s="165"/>
      <c r="S18" s="168"/>
      <c r="T18" s="191"/>
      <c r="U18" s="165"/>
      <c r="V18" s="165"/>
      <c r="W18" s="168"/>
      <c r="X18" s="45" t="str">
        <f t="shared" si="0"/>
        <v/>
      </c>
      <c r="Y18" s="169" t="str">
        <f t="shared" si="1"/>
        <v/>
      </c>
      <c r="Z18" s="165"/>
      <c r="AA18" s="165"/>
      <c r="AB18" s="168"/>
      <c r="AC18" s="170">
        <v>0</v>
      </c>
      <c r="AD18" s="165"/>
      <c r="AE18" s="168"/>
      <c r="AF18" s="169" t="str">
        <f t="shared" si="2"/>
        <v/>
      </c>
      <c r="AG18" s="165"/>
      <c r="AH18" s="168"/>
      <c r="AI18" s="46"/>
      <c r="AJ18" s="46"/>
      <c r="AK18" s="372"/>
      <c r="AL18" s="195"/>
      <c r="AM18" s="48">
        <f t="shared" si="3"/>
        <v>0</v>
      </c>
      <c r="AN18" s="46">
        <f t="shared" si="4"/>
        <v>0</v>
      </c>
      <c r="AO18" s="167"/>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8"/>
      <c r="BP18" s="4"/>
      <c r="BQ18" s="4"/>
      <c r="BR18" s="4">
        <f t="shared" si="5"/>
        <v>1</v>
      </c>
      <c r="BS18" s="4"/>
      <c r="BT18" s="4"/>
      <c r="BU18" s="4"/>
      <c r="BV18" s="4">
        <f t="shared" si="6"/>
        <v>2</v>
      </c>
      <c r="BW18" s="4"/>
      <c r="BX18" s="4"/>
      <c r="BY18" s="162"/>
      <c r="BZ18" s="163"/>
      <c r="CA18" s="163"/>
      <c r="CB18" s="163"/>
      <c r="CC18" s="163"/>
      <c r="CD18" s="163"/>
      <c r="CE18" s="163"/>
      <c r="CF18" s="163"/>
      <c r="CG18" s="163"/>
      <c r="CH18" s="163"/>
      <c r="CI18" s="163"/>
      <c r="CJ18" s="163"/>
      <c r="CK18" s="163"/>
      <c r="CL18" s="163"/>
      <c r="CM18" s="163"/>
      <c r="CN18" s="163"/>
      <c r="CO18" s="163"/>
      <c r="CP18" s="163"/>
    </row>
    <row r="19" spans="1:94" ht="30.75" customHeight="1">
      <c r="A19" s="1"/>
      <c r="B19" s="244"/>
      <c r="C19" s="212"/>
      <c r="D19" s="212"/>
      <c r="E19" s="212"/>
      <c r="F19" s="212"/>
      <c r="G19" s="212"/>
      <c r="H19" s="212"/>
      <c r="I19" s="245"/>
      <c r="J19" s="6"/>
      <c r="K19" s="44">
        <v>9</v>
      </c>
      <c r="L19" s="192">
        <v>43564</v>
      </c>
      <c r="M19" s="165"/>
      <c r="N19" s="165"/>
      <c r="O19" s="165"/>
      <c r="P19" s="168"/>
      <c r="Q19" s="174"/>
      <c r="R19" s="165"/>
      <c r="S19" s="168"/>
      <c r="T19" s="191"/>
      <c r="U19" s="165"/>
      <c r="V19" s="165"/>
      <c r="W19" s="168"/>
      <c r="X19" s="45" t="str">
        <f t="shared" si="0"/>
        <v/>
      </c>
      <c r="Y19" s="169" t="str">
        <f t="shared" si="1"/>
        <v/>
      </c>
      <c r="Z19" s="165"/>
      <c r="AA19" s="165"/>
      <c r="AB19" s="168"/>
      <c r="AC19" s="170">
        <v>0</v>
      </c>
      <c r="AD19" s="165"/>
      <c r="AE19" s="168"/>
      <c r="AF19" s="169" t="str">
        <f t="shared" si="2"/>
        <v/>
      </c>
      <c r="AG19" s="165"/>
      <c r="AH19" s="168"/>
      <c r="AI19" s="46"/>
      <c r="AJ19" s="46"/>
      <c r="AK19" s="372"/>
      <c r="AL19" s="195"/>
      <c r="AM19" s="48">
        <f t="shared" si="3"/>
        <v>0</v>
      </c>
      <c r="AN19" s="46">
        <f t="shared" si="4"/>
        <v>0</v>
      </c>
      <c r="AO19" s="167"/>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8"/>
      <c r="BP19" s="4"/>
      <c r="BQ19" s="4"/>
      <c r="BR19" s="4">
        <f t="shared" si="5"/>
        <v>1</v>
      </c>
      <c r="BS19" s="4"/>
      <c r="BT19" s="4"/>
      <c r="BU19" s="4"/>
      <c r="BV19" s="4">
        <f t="shared" si="6"/>
        <v>3</v>
      </c>
      <c r="BW19" s="4"/>
      <c r="BX19" s="4"/>
      <c r="BY19" s="162"/>
      <c r="BZ19" s="163"/>
      <c r="CA19" s="163"/>
      <c r="CB19" s="163"/>
      <c r="CC19" s="163"/>
      <c r="CD19" s="163"/>
      <c r="CE19" s="163"/>
      <c r="CF19" s="163"/>
      <c r="CG19" s="163"/>
      <c r="CH19" s="163"/>
      <c r="CI19" s="163"/>
      <c r="CJ19" s="163"/>
      <c r="CK19" s="163"/>
      <c r="CL19" s="163"/>
      <c r="CM19" s="163"/>
      <c r="CN19" s="163"/>
      <c r="CO19" s="163"/>
      <c r="CP19" s="163"/>
    </row>
    <row r="20" spans="1:94" ht="30.75" customHeight="1">
      <c r="A20" s="1"/>
      <c r="B20" s="244"/>
      <c r="C20" s="212"/>
      <c r="D20" s="212"/>
      <c r="E20" s="212"/>
      <c r="F20" s="212"/>
      <c r="G20" s="212"/>
      <c r="H20" s="212"/>
      <c r="I20" s="245"/>
      <c r="J20" s="6"/>
      <c r="K20" s="44">
        <v>10</v>
      </c>
      <c r="L20" s="192">
        <v>43565</v>
      </c>
      <c r="M20" s="165"/>
      <c r="N20" s="165"/>
      <c r="O20" s="165"/>
      <c r="P20" s="168"/>
      <c r="Q20" s="193"/>
      <c r="R20" s="194"/>
      <c r="S20" s="195"/>
      <c r="T20" s="191"/>
      <c r="U20" s="165"/>
      <c r="V20" s="165"/>
      <c r="W20" s="168"/>
      <c r="X20" s="45" t="str">
        <f t="shared" si="0"/>
        <v/>
      </c>
      <c r="Y20" s="169" t="str">
        <f t="shared" si="1"/>
        <v/>
      </c>
      <c r="Z20" s="165"/>
      <c r="AA20" s="165"/>
      <c r="AB20" s="168"/>
      <c r="AC20" s="170">
        <v>0</v>
      </c>
      <c r="AD20" s="165"/>
      <c r="AE20" s="168"/>
      <c r="AF20" s="169" t="str">
        <f t="shared" si="2"/>
        <v/>
      </c>
      <c r="AG20" s="165"/>
      <c r="AH20" s="168"/>
      <c r="AI20" s="46"/>
      <c r="AJ20" s="46"/>
      <c r="AK20" s="372"/>
      <c r="AL20" s="195"/>
      <c r="AM20" s="48">
        <f t="shared" si="3"/>
        <v>0</v>
      </c>
      <c r="AN20" s="46">
        <f t="shared" si="4"/>
        <v>0</v>
      </c>
      <c r="AO20" s="167"/>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8"/>
      <c r="BP20" s="4"/>
      <c r="BQ20" s="4"/>
      <c r="BR20" s="4">
        <f t="shared" si="5"/>
        <v>1</v>
      </c>
      <c r="BS20" s="4"/>
      <c r="BT20" s="4"/>
      <c r="BU20" s="4"/>
      <c r="BV20" s="4">
        <f t="shared" si="6"/>
        <v>4</v>
      </c>
      <c r="BW20" s="4"/>
      <c r="BX20" s="4"/>
      <c r="BY20" s="162"/>
      <c r="BZ20" s="163"/>
      <c r="CA20" s="163"/>
      <c r="CB20" s="163"/>
      <c r="CC20" s="163"/>
      <c r="CD20" s="163"/>
      <c r="CE20" s="163"/>
      <c r="CF20" s="163"/>
      <c r="CG20" s="163"/>
      <c r="CH20" s="163"/>
      <c r="CI20" s="163"/>
      <c r="CJ20" s="163"/>
      <c r="CK20" s="163"/>
      <c r="CL20" s="163"/>
      <c r="CM20" s="163"/>
      <c r="CN20" s="163"/>
      <c r="CO20" s="163"/>
      <c r="CP20" s="163"/>
    </row>
    <row r="21" spans="1:94" ht="30.75" customHeight="1">
      <c r="A21" s="1"/>
      <c r="B21" s="244"/>
      <c r="C21" s="212"/>
      <c r="D21" s="212"/>
      <c r="E21" s="212"/>
      <c r="F21" s="212"/>
      <c r="G21" s="212"/>
      <c r="H21" s="212"/>
      <c r="I21" s="245"/>
      <c r="J21" s="6"/>
      <c r="K21" s="44">
        <v>11</v>
      </c>
      <c r="L21" s="192">
        <v>43566</v>
      </c>
      <c r="M21" s="165"/>
      <c r="N21" s="165"/>
      <c r="O21" s="165"/>
      <c r="P21" s="168"/>
      <c r="Q21" s="174"/>
      <c r="R21" s="165"/>
      <c r="S21" s="168"/>
      <c r="T21" s="191"/>
      <c r="U21" s="165"/>
      <c r="V21" s="165"/>
      <c r="W21" s="168"/>
      <c r="X21" s="45" t="str">
        <f t="shared" si="0"/>
        <v/>
      </c>
      <c r="Y21" s="169" t="str">
        <f t="shared" si="1"/>
        <v/>
      </c>
      <c r="Z21" s="165"/>
      <c r="AA21" s="165"/>
      <c r="AB21" s="168"/>
      <c r="AC21" s="170">
        <v>0</v>
      </c>
      <c r="AD21" s="165"/>
      <c r="AE21" s="168"/>
      <c r="AF21" s="169" t="str">
        <f t="shared" si="2"/>
        <v/>
      </c>
      <c r="AG21" s="165"/>
      <c r="AH21" s="168"/>
      <c r="AI21" s="46"/>
      <c r="AJ21" s="46"/>
      <c r="AK21" s="372"/>
      <c r="AL21" s="195"/>
      <c r="AM21" s="48">
        <f t="shared" si="3"/>
        <v>0</v>
      </c>
      <c r="AN21" s="46">
        <f t="shared" si="4"/>
        <v>0</v>
      </c>
      <c r="AO21" s="167"/>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8"/>
      <c r="BP21" s="4"/>
      <c r="BQ21" s="4"/>
      <c r="BR21" s="4">
        <f t="shared" si="5"/>
        <v>1</v>
      </c>
      <c r="BS21" s="4"/>
      <c r="BT21" s="4"/>
      <c r="BU21" s="4"/>
      <c r="BV21" s="4">
        <f t="shared" si="6"/>
        <v>5</v>
      </c>
      <c r="BW21" s="4"/>
      <c r="BX21" s="4"/>
      <c r="BY21" s="162"/>
      <c r="BZ21" s="163"/>
      <c r="CA21" s="163"/>
      <c r="CB21" s="163"/>
      <c r="CC21" s="163"/>
      <c r="CD21" s="163"/>
      <c r="CE21" s="163"/>
      <c r="CF21" s="163"/>
      <c r="CG21" s="163"/>
      <c r="CH21" s="163"/>
      <c r="CI21" s="163"/>
      <c r="CJ21" s="163"/>
      <c r="CK21" s="163"/>
      <c r="CL21" s="163"/>
      <c r="CM21" s="163"/>
      <c r="CN21" s="163"/>
      <c r="CO21" s="163"/>
      <c r="CP21" s="163"/>
    </row>
    <row r="22" spans="1:94" ht="30.75" customHeight="1">
      <c r="A22" s="1"/>
      <c r="B22" s="244"/>
      <c r="C22" s="212"/>
      <c r="D22" s="212"/>
      <c r="E22" s="212"/>
      <c r="F22" s="212"/>
      <c r="G22" s="212"/>
      <c r="H22" s="212"/>
      <c r="I22" s="245"/>
      <c r="J22" s="6"/>
      <c r="K22" s="44">
        <v>12</v>
      </c>
      <c r="L22" s="192">
        <v>43567</v>
      </c>
      <c r="M22" s="165"/>
      <c r="N22" s="165"/>
      <c r="O22" s="165"/>
      <c r="P22" s="168"/>
      <c r="Q22" s="174"/>
      <c r="R22" s="165"/>
      <c r="S22" s="168"/>
      <c r="T22" s="191"/>
      <c r="U22" s="165"/>
      <c r="V22" s="165"/>
      <c r="W22" s="168"/>
      <c r="X22" s="45" t="str">
        <f t="shared" si="0"/>
        <v/>
      </c>
      <c r="Y22" s="169" t="str">
        <f t="shared" si="1"/>
        <v/>
      </c>
      <c r="Z22" s="165"/>
      <c r="AA22" s="165"/>
      <c r="AB22" s="168"/>
      <c r="AC22" s="170">
        <v>0</v>
      </c>
      <c r="AD22" s="165"/>
      <c r="AE22" s="168"/>
      <c r="AF22" s="169" t="str">
        <f t="shared" si="2"/>
        <v/>
      </c>
      <c r="AG22" s="165"/>
      <c r="AH22" s="168"/>
      <c r="AI22" s="46"/>
      <c r="AJ22" s="46"/>
      <c r="AK22" s="372"/>
      <c r="AL22" s="195"/>
      <c r="AM22" s="48">
        <f t="shared" si="3"/>
        <v>0</v>
      </c>
      <c r="AN22" s="46">
        <f t="shared" si="4"/>
        <v>0</v>
      </c>
      <c r="AO22" s="167"/>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8"/>
      <c r="BP22" s="4"/>
      <c r="BQ22" s="4"/>
      <c r="BR22" s="4">
        <f t="shared" si="5"/>
        <v>1</v>
      </c>
      <c r="BS22" s="4"/>
      <c r="BT22" s="4"/>
      <c r="BU22" s="4"/>
      <c r="BV22" s="4">
        <f t="shared" si="6"/>
        <v>6</v>
      </c>
      <c r="BW22" s="4"/>
      <c r="BX22" s="4"/>
      <c r="BY22" s="162"/>
      <c r="BZ22" s="163"/>
      <c r="CA22" s="163"/>
      <c r="CB22" s="163"/>
      <c r="CC22" s="163"/>
      <c r="CD22" s="163"/>
      <c r="CE22" s="163"/>
      <c r="CF22" s="163"/>
      <c r="CG22" s="163"/>
      <c r="CH22" s="163"/>
      <c r="CI22" s="163"/>
      <c r="CJ22" s="163"/>
      <c r="CK22" s="163"/>
      <c r="CL22" s="163"/>
      <c r="CM22" s="163"/>
      <c r="CN22" s="163"/>
      <c r="CO22" s="163"/>
      <c r="CP22" s="163"/>
    </row>
    <row r="23" spans="1:94" ht="30.75" customHeight="1">
      <c r="A23" s="1"/>
      <c r="B23" s="253" t="s">
        <v>55</v>
      </c>
      <c r="C23" s="165"/>
      <c r="D23" s="165"/>
      <c r="E23" s="165"/>
      <c r="F23" s="165"/>
      <c r="G23" s="165"/>
      <c r="H23" s="165"/>
      <c r="I23" s="254"/>
      <c r="J23" s="6"/>
      <c r="K23" s="44">
        <v>13</v>
      </c>
      <c r="L23" s="192">
        <v>43568</v>
      </c>
      <c r="M23" s="165"/>
      <c r="N23" s="165"/>
      <c r="O23" s="165"/>
      <c r="P23" s="168"/>
      <c r="Q23" s="174"/>
      <c r="R23" s="165"/>
      <c r="S23" s="168"/>
      <c r="T23" s="191"/>
      <c r="U23" s="165"/>
      <c r="V23" s="165"/>
      <c r="W23" s="168"/>
      <c r="X23" s="45" t="str">
        <f t="shared" si="0"/>
        <v/>
      </c>
      <c r="Y23" s="169" t="str">
        <f t="shared" si="1"/>
        <v/>
      </c>
      <c r="Z23" s="165"/>
      <c r="AA23" s="165"/>
      <c r="AB23" s="168"/>
      <c r="AC23" s="170">
        <v>0</v>
      </c>
      <c r="AD23" s="165"/>
      <c r="AE23" s="168"/>
      <c r="AF23" s="169" t="str">
        <f t="shared" si="2"/>
        <v/>
      </c>
      <c r="AG23" s="165"/>
      <c r="AH23" s="168"/>
      <c r="AI23" s="46"/>
      <c r="AJ23" s="46"/>
      <c r="AK23" s="372"/>
      <c r="AL23" s="195"/>
      <c r="AM23" s="48">
        <f t="shared" si="3"/>
        <v>0</v>
      </c>
      <c r="AN23" s="46">
        <f t="shared" si="4"/>
        <v>0</v>
      </c>
      <c r="AO23" s="167"/>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8"/>
      <c r="BP23" s="4"/>
      <c r="BQ23" s="4"/>
      <c r="BR23" s="4">
        <f t="shared" si="5"/>
        <v>1</v>
      </c>
      <c r="BS23" s="4"/>
      <c r="BT23" s="4"/>
      <c r="BU23" s="4"/>
      <c r="BV23" s="4">
        <f t="shared" si="6"/>
        <v>7</v>
      </c>
      <c r="BW23" s="4"/>
      <c r="BX23" s="4"/>
      <c r="BY23" s="162"/>
      <c r="BZ23" s="163"/>
      <c r="CA23" s="163"/>
      <c r="CB23" s="163"/>
      <c r="CC23" s="163"/>
      <c r="CD23" s="163"/>
      <c r="CE23" s="163"/>
      <c r="CF23" s="163"/>
      <c r="CG23" s="163"/>
      <c r="CH23" s="163"/>
      <c r="CI23" s="163"/>
      <c r="CJ23" s="163"/>
      <c r="CK23" s="163"/>
      <c r="CL23" s="163"/>
      <c r="CM23" s="163"/>
      <c r="CN23" s="163"/>
      <c r="CO23" s="163"/>
      <c r="CP23" s="163"/>
    </row>
    <row r="24" spans="1:94" ht="30.75" customHeight="1">
      <c r="A24" s="1"/>
      <c r="B24" s="53" t="s">
        <v>56</v>
      </c>
      <c r="C24" s="248">
        <f>'מפקחים ומתאמים'!C24:E24</f>
        <v>0</v>
      </c>
      <c r="D24" s="249"/>
      <c r="E24" s="250"/>
      <c r="F24" s="54" t="s">
        <v>57</v>
      </c>
      <c r="G24" s="251">
        <f>'מפקחים ומתאמים'!G24:I24</f>
        <v>0</v>
      </c>
      <c r="H24" s="249"/>
      <c r="I24" s="252"/>
      <c r="J24" s="6">
        <f>IF(ISBLANK(C24),0,1)</f>
        <v>1</v>
      </c>
      <c r="K24" s="44">
        <v>14</v>
      </c>
      <c r="L24" s="192">
        <v>43569</v>
      </c>
      <c r="M24" s="165"/>
      <c r="N24" s="165"/>
      <c r="O24" s="165"/>
      <c r="P24" s="168"/>
      <c r="Q24" s="174"/>
      <c r="R24" s="165"/>
      <c r="S24" s="168"/>
      <c r="T24" s="191"/>
      <c r="U24" s="165"/>
      <c r="V24" s="165"/>
      <c r="W24" s="168"/>
      <c r="X24" s="45" t="str">
        <f t="shared" si="0"/>
        <v/>
      </c>
      <c r="Y24" s="169" t="str">
        <f t="shared" si="1"/>
        <v/>
      </c>
      <c r="Z24" s="165"/>
      <c r="AA24" s="165"/>
      <c r="AB24" s="168"/>
      <c r="AC24" s="170">
        <v>0</v>
      </c>
      <c r="AD24" s="165"/>
      <c r="AE24" s="168"/>
      <c r="AF24" s="169" t="str">
        <f t="shared" si="2"/>
        <v/>
      </c>
      <c r="AG24" s="165"/>
      <c r="AH24" s="168"/>
      <c r="AI24" s="46"/>
      <c r="AJ24" s="46"/>
      <c r="AK24" s="372"/>
      <c r="AL24" s="195"/>
      <c r="AM24" s="48">
        <f t="shared" si="3"/>
        <v>0</v>
      </c>
      <c r="AN24" s="46">
        <f t="shared" si="4"/>
        <v>0</v>
      </c>
      <c r="AO24" s="167"/>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8"/>
      <c r="BP24" s="4"/>
      <c r="BQ24" s="4"/>
      <c r="BR24" s="4">
        <f t="shared" si="5"/>
        <v>1</v>
      </c>
      <c r="BS24" s="4"/>
      <c r="BT24" s="4"/>
      <c r="BU24" s="4"/>
      <c r="BV24" s="4">
        <f t="shared" si="6"/>
        <v>1</v>
      </c>
      <c r="BW24" s="4"/>
      <c r="BX24" s="4"/>
      <c r="BY24" s="162"/>
      <c r="BZ24" s="163"/>
      <c r="CA24" s="163"/>
      <c r="CB24" s="163"/>
      <c r="CC24" s="163"/>
      <c r="CD24" s="163"/>
      <c r="CE24" s="163"/>
      <c r="CF24" s="163"/>
      <c r="CG24" s="163"/>
      <c r="CH24" s="163"/>
      <c r="CI24" s="163"/>
      <c r="CJ24" s="163"/>
      <c r="CK24" s="163"/>
      <c r="CL24" s="163"/>
      <c r="CM24" s="163"/>
      <c r="CN24" s="163"/>
      <c r="CO24" s="163"/>
      <c r="CP24" s="163"/>
    </row>
    <row r="25" spans="1:94" ht="30.75" customHeight="1">
      <c r="A25" s="1"/>
      <c r="B25" s="244" t="s">
        <v>58</v>
      </c>
      <c r="C25" s="212"/>
      <c r="D25" s="212"/>
      <c r="E25" s="212"/>
      <c r="F25" s="212"/>
      <c r="G25" s="212"/>
      <c r="H25" s="212"/>
      <c r="I25" s="245"/>
      <c r="J25" s="6">
        <f>IF(ISBLANK(G24),0,1)</f>
        <v>1</v>
      </c>
      <c r="K25" s="44">
        <v>15</v>
      </c>
      <c r="L25" s="192">
        <v>43570</v>
      </c>
      <c r="M25" s="165"/>
      <c r="N25" s="165"/>
      <c r="O25" s="165"/>
      <c r="P25" s="168"/>
      <c r="Q25" s="174"/>
      <c r="R25" s="165"/>
      <c r="S25" s="168"/>
      <c r="T25" s="191"/>
      <c r="U25" s="165"/>
      <c r="V25" s="165"/>
      <c r="W25" s="168"/>
      <c r="X25" s="45" t="str">
        <f t="shared" si="0"/>
        <v/>
      </c>
      <c r="Y25" s="169" t="str">
        <f t="shared" si="1"/>
        <v/>
      </c>
      <c r="Z25" s="165"/>
      <c r="AA25" s="165"/>
      <c r="AB25" s="168"/>
      <c r="AC25" s="170">
        <v>0</v>
      </c>
      <c r="AD25" s="165"/>
      <c r="AE25" s="168"/>
      <c r="AF25" s="169" t="str">
        <f t="shared" si="2"/>
        <v/>
      </c>
      <c r="AG25" s="165"/>
      <c r="AH25" s="168"/>
      <c r="AI25" s="46"/>
      <c r="AJ25" s="46"/>
      <c r="AK25" s="372"/>
      <c r="AL25" s="195"/>
      <c r="AM25" s="48">
        <f t="shared" si="3"/>
        <v>0</v>
      </c>
      <c r="AN25" s="46">
        <f t="shared" si="4"/>
        <v>0</v>
      </c>
      <c r="AO25" s="167"/>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8"/>
      <c r="BP25" s="4"/>
      <c r="BQ25" s="4"/>
      <c r="BR25" s="4">
        <f t="shared" si="5"/>
        <v>1</v>
      </c>
      <c r="BS25" s="4"/>
      <c r="BT25" s="4"/>
      <c r="BU25" s="4"/>
      <c r="BV25" s="4">
        <f t="shared" si="6"/>
        <v>2</v>
      </c>
      <c r="BW25" s="4"/>
      <c r="BX25" s="4"/>
      <c r="BY25" s="162"/>
      <c r="BZ25" s="163"/>
      <c r="CA25" s="163"/>
      <c r="CB25" s="163"/>
      <c r="CC25" s="163"/>
      <c r="CD25" s="163"/>
      <c r="CE25" s="163"/>
      <c r="CF25" s="163"/>
      <c r="CG25" s="163"/>
      <c r="CH25" s="163"/>
      <c r="CI25" s="163"/>
      <c r="CJ25" s="163"/>
      <c r="CK25" s="163"/>
      <c r="CL25" s="163"/>
      <c r="CM25" s="163"/>
      <c r="CN25" s="163"/>
      <c r="CO25" s="163"/>
      <c r="CP25" s="163"/>
    </row>
    <row r="26" spans="1:94" ht="30.75" customHeight="1">
      <c r="A26" s="1"/>
      <c r="B26" s="55"/>
      <c r="C26" s="56"/>
      <c r="D26" s="241">
        <f>'מפקחים ומתאמים'!D26:H26</f>
        <v>0</v>
      </c>
      <c r="E26" s="242"/>
      <c r="F26" s="242"/>
      <c r="G26" s="242"/>
      <c r="H26" s="243"/>
      <c r="I26" s="57"/>
      <c r="J26" s="6">
        <f>IF(ISBLANK(D26),0,1)</f>
        <v>1</v>
      </c>
      <c r="K26" s="44">
        <v>16</v>
      </c>
      <c r="L26" s="192">
        <v>43571</v>
      </c>
      <c r="M26" s="165"/>
      <c r="N26" s="165"/>
      <c r="O26" s="165"/>
      <c r="P26" s="168"/>
      <c r="Q26" s="174"/>
      <c r="R26" s="165"/>
      <c r="S26" s="168"/>
      <c r="T26" s="191"/>
      <c r="U26" s="165"/>
      <c r="V26" s="165"/>
      <c r="W26" s="168"/>
      <c r="X26" s="45" t="str">
        <f t="shared" si="0"/>
        <v/>
      </c>
      <c r="Y26" s="169" t="str">
        <f t="shared" si="1"/>
        <v/>
      </c>
      <c r="Z26" s="165"/>
      <c r="AA26" s="165"/>
      <c r="AB26" s="168"/>
      <c r="AC26" s="170">
        <v>0</v>
      </c>
      <c r="AD26" s="165"/>
      <c r="AE26" s="168"/>
      <c r="AF26" s="169" t="str">
        <f t="shared" si="2"/>
        <v/>
      </c>
      <c r="AG26" s="165"/>
      <c r="AH26" s="168"/>
      <c r="AI26" s="46"/>
      <c r="AJ26" s="46"/>
      <c r="AK26" s="372"/>
      <c r="AL26" s="195"/>
      <c r="AM26" s="48">
        <f t="shared" si="3"/>
        <v>0</v>
      </c>
      <c r="AN26" s="46">
        <f t="shared" si="4"/>
        <v>0</v>
      </c>
      <c r="AO26" s="167"/>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8"/>
      <c r="BP26" s="4"/>
      <c r="BQ26" s="4"/>
      <c r="BR26" s="4">
        <f t="shared" si="5"/>
        <v>1</v>
      </c>
      <c r="BS26" s="4"/>
      <c r="BT26" s="4"/>
      <c r="BU26" s="4"/>
      <c r="BV26" s="4">
        <f t="shared" si="6"/>
        <v>3</v>
      </c>
      <c r="BW26" s="4"/>
      <c r="BX26" s="4"/>
      <c r="BY26" s="162"/>
      <c r="BZ26" s="163"/>
      <c r="CA26" s="163"/>
      <c r="CB26" s="163"/>
      <c r="CC26" s="163"/>
      <c r="CD26" s="163"/>
      <c r="CE26" s="163"/>
      <c r="CF26" s="163"/>
      <c r="CG26" s="163"/>
      <c r="CH26" s="163"/>
      <c r="CI26" s="163"/>
      <c r="CJ26" s="163"/>
      <c r="CK26" s="163"/>
      <c r="CL26" s="163"/>
      <c r="CM26" s="163"/>
      <c r="CN26" s="163"/>
      <c r="CO26" s="163"/>
      <c r="CP26" s="163"/>
    </row>
    <row r="27" spans="1:94" ht="30.75" customHeight="1">
      <c r="A27" s="58"/>
      <c r="B27" s="240"/>
      <c r="C27" s="199"/>
      <c r="D27" s="199"/>
      <c r="E27" s="199"/>
      <c r="F27" s="199"/>
      <c r="G27" s="199"/>
      <c r="H27" s="199"/>
      <c r="I27" s="200"/>
      <c r="J27" s="6"/>
      <c r="K27" s="44">
        <v>17</v>
      </c>
      <c r="L27" s="192">
        <v>43572</v>
      </c>
      <c r="M27" s="165"/>
      <c r="N27" s="165"/>
      <c r="O27" s="165"/>
      <c r="P27" s="168"/>
      <c r="Q27" s="193"/>
      <c r="R27" s="194"/>
      <c r="S27" s="195"/>
      <c r="T27" s="191"/>
      <c r="U27" s="165"/>
      <c r="V27" s="165"/>
      <c r="W27" s="168"/>
      <c r="X27" s="45" t="str">
        <f t="shared" si="0"/>
        <v/>
      </c>
      <c r="Y27" s="169" t="str">
        <f t="shared" si="1"/>
        <v/>
      </c>
      <c r="Z27" s="165"/>
      <c r="AA27" s="165"/>
      <c r="AB27" s="168"/>
      <c r="AC27" s="170">
        <v>0</v>
      </c>
      <c r="AD27" s="165"/>
      <c r="AE27" s="168"/>
      <c r="AF27" s="169" t="str">
        <f t="shared" si="2"/>
        <v/>
      </c>
      <c r="AG27" s="165"/>
      <c r="AH27" s="168"/>
      <c r="AI27" s="46"/>
      <c r="AJ27" s="46"/>
      <c r="AK27" s="372"/>
      <c r="AL27" s="195"/>
      <c r="AM27" s="48">
        <f t="shared" si="3"/>
        <v>0</v>
      </c>
      <c r="AN27" s="46">
        <f t="shared" si="4"/>
        <v>0</v>
      </c>
      <c r="AO27" s="167"/>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8"/>
      <c r="BP27" s="4"/>
      <c r="BQ27" s="4"/>
      <c r="BR27" s="4">
        <f t="shared" si="5"/>
        <v>1</v>
      </c>
      <c r="BS27" s="4"/>
      <c r="BT27" s="4"/>
      <c r="BU27" s="4"/>
      <c r="BV27" s="4">
        <f t="shared" si="6"/>
        <v>4</v>
      </c>
      <c r="BW27" s="4"/>
      <c r="BX27" s="4"/>
      <c r="BY27" s="162"/>
      <c r="BZ27" s="163"/>
      <c r="CA27" s="163"/>
      <c r="CB27" s="163"/>
      <c r="CC27" s="163"/>
      <c r="CD27" s="163"/>
      <c r="CE27" s="163"/>
      <c r="CF27" s="163"/>
      <c r="CG27" s="163"/>
      <c r="CH27" s="163"/>
      <c r="CI27" s="163"/>
      <c r="CJ27" s="163"/>
      <c r="CK27" s="163"/>
      <c r="CL27" s="163"/>
      <c r="CM27" s="163"/>
      <c r="CN27" s="163"/>
      <c r="CO27" s="163"/>
      <c r="CP27" s="163"/>
    </row>
    <row r="28" spans="1:94" ht="30.75" customHeight="1">
      <c r="A28" s="58"/>
      <c r="B28" s="260" t="s">
        <v>59</v>
      </c>
      <c r="C28" s="163"/>
      <c r="D28" s="163"/>
      <c r="E28" s="163"/>
      <c r="F28" s="163"/>
      <c r="G28" s="163"/>
      <c r="H28" s="163"/>
      <c r="I28" s="202"/>
      <c r="J28" s="6"/>
      <c r="K28" s="44">
        <v>18</v>
      </c>
      <c r="L28" s="192">
        <v>43573</v>
      </c>
      <c r="M28" s="165"/>
      <c r="N28" s="165"/>
      <c r="O28" s="165"/>
      <c r="P28" s="168"/>
      <c r="Q28" s="174"/>
      <c r="R28" s="165"/>
      <c r="S28" s="168"/>
      <c r="T28" s="191"/>
      <c r="U28" s="165"/>
      <c r="V28" s="165"/>
      <c r="W28" s="168"/>
      <c r="X28" s="45" t="str">
        <f t="shared" si="0"/>
        <v/>
      </c>
      <c r="Y28" s="169" t="str">
        <f t="shared" si="1"/>
        <v/>
      </c>
      <c r="Z28" s="165"/>
      <c r="AA28" s="165"/>
      <c r="AB28" s="168"/>
      <c r="AC28" s="170">
        <v>0</v>
      </c>
      <c r="AD28" s="165"/>
      <c r="AE28" s="168"/>
      <c r="AF28" s="169" t="str">
        <f t="shared" si="2"/>
        <v/>
      </c>
      <c r="AG28" s="165"/>
      <c r="AH28" s="168"/>
      <c r="AI28" s="46"/>
      <c r="AJ28" s="46"/>
      <c r="AK28" s="372"/>
      <c r="AL28" s="195"/>
      <c r="AM28" s="48">
        <f t="shared" si="3"/>
        <v>0</v>
      </c>
      <c r="AN28" s="46">
        <f t="shared" si="4"/>
        <v>0</v>
      </c>
      <c r="AO28" s="167"/>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8"/>
      <c r="BP28" s="4"/>
      <c r="BQ28" s="4"/>
      <c r="BR28" s="4">
        <f t="shared" si="5"/>
        <v>1</v>
      </c>
      <c r="BS28" s="4"/>
      <c r="BT28" s="4"/>
      <c r="BU28" s="4"/>
      <c r="BV28" s="4">
        <f t="shared" si="6"/>
        <v>5</v>
      </c>
      <c r="BW28" s="4"/>
      <c r="BX28" s="4"/>
      <c r="BY28" s="162"/>
      <c r="BZ28" s="163"/>
      <c r="CA28" s="163"/>
      <c r="CB28" s="163"/>
      <c r="CC28" s="163"/>
      <c r="CD28" s="163"/>
      <c r="CE28" s="163"/>
      <c r="CF28" s="163"/>
      <c r="CG28" s="163"/>
      <c r="CH28" s="163"/>
      <c r="CI28" s="163"/>
      <c r="CJ28" s="163"/>
      <c r="CK28" s="163"/>
      <c r="CL28" s="163"/>
      <c r="CM28" s="163"/>
      <c r="CN28" s="163"/>
      <c r="CO28" s="163"/>
      <c r="CP28" s="163"/>
    </row>
    <row r="29" spans="1:94" ht="30.75" customHeight="1">
      <c r="A29" s="59"/>
      <c r="B29" s="60"/>
      <c r="C29" s="61"/>
      <c r="D29" s="258">
        <f>'מפקחים ומתאמים'!D29:H29</f>
        <v>0</v>
      </c>
      <c r="E29" s="204"/>
      <c r="F29" s="204"/>
      <c r="G29" s="204"/>
      <c r="H29" s="205"/>
      <c r="I29" s="62"/>
      <c r="J29" s="6">
        <f>IF(ISBLANK(D29),0,1)</f>
        <v>1</v>
      </c>
      <c r="K29" s="44">
        <v>19</v>
      </c>
      <c r="L29" s="192">
        <v>43574</v>
      </c>
      <c r="M29" s="165"/>
      <c r="N29" s="165"/>
      <c r="O29" s="165"/>
      <c r="P29" s="168"/>
      <c r="Q29" s="174"/>
      <c r="R29" s="165"/>
      <c r="S29" s="168"/>
      <c r="T29" s="191"/>
      <c r="U29" s="165"/>
      <c r="V29" s="165"/>
      <c r="W29" s="168"/>
      <c r="X29" s="45" t="str">
        <f t="shared" si="0"/>
        <v/>
      </c>
      <c r="Y29" s="169" t="str">
        <f t="shared" si="1"/>
        <v/>
      </c>
      <c r="Z29" s="165"/>
      <c r="AA29" s="165"/>
      <c r="AB29" s="168"/>
      <c r="AC29" s="170">
        <v>0</v>
      </c>
      <c r="AD29" s="165"/>
      <c r="AE29" s="168"/>
      <c r="AF29" s="169" t="str">
        <f t="shared" si="2"/>
        <v/>
      </c>
      <c r="AG29" s="165"/>
      <c r="AH29" s="168"/>
      <c r="AI29" s="46"/>
      <c r="AJ29" s="46"/>
      <c r="AK29" s="372"/>
      <c r="AL29" s="195"/>
      <c r="AM29" s="48">
        <f t="shared" si="3"/>
        <v>0</v>
      </c>
      <c r="AN29" s="46">
        <f t="shared" si="4"/>
        <v>0</v>
      </c>
      <c r="AO29" s="167"/>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8"/>
      <c r="BP29" s="4"/>
      <c r="BQ29" s="4"/>
      <c r="BR29" s="4">
        <f t="shared" si="5"/>
        <v>1</v>
      </c>
      <c r="BS29" s="4"/>
      <c r="BT29" s="4"/>
      <c r="BU29" s="4"/>
      <c r="BV29" s="4">
        <f t="shared" si="6"/>
        <v>6</v>
      </c>
      <c r="BW29" s="4"/>
      <c r="BX29" s="4"/>
      <c r="BY29" s="162"/>
      <c r="BZ29" s="163"/>
      <c r="CA29" s="163"/>
      <c r="CB29" s="163"/>
      <c r="CC29" s="163"/>
      <c r="CD29" s="163"/>
      <c r="CE29" s="163"/>
      <c r="CF29" s="163"/>
      <c r="CG29" s="163"/>
      <c r="CH29" s="163"/>
      <c r="CI29" s="163"/>
      <c r="CJ29" s="163"/>
      <c r="CK29" s="163"/>
      <c r="CL29" s="163"/>
      <c r="CM29" s="163"/>
      <c r="CN29" s="163"/>
      <c r="CO29" s="163"/>
      <c r="CP29" s="163"/>
    </row>
    <row r="30" spans="1:94" ht="30.75" customHeight="1">
      <c r="A30" s="1"/>
      <c r="B30" s="265" t="s">
        <v>60</v>
      </c>
      <c r="C30" s="212"/>
      <c r="D30" s="212"/>
      <c r="E30" s="212"/>
      <c r="F30" s="212"/>
      <c r="G30" s="212"/>
      <c r="H30" s="212"/>
      <c r="I30" s="245"/>
      <c r="J30" s="6"/>
      <c r="K30" s="44">
        <v>20</v>
      </c>
      <c r="L30" s="192">
        <v>43575</v>
      </c>
      <c r="M30" s="165"/>
      <c r="N30" s="165"/>
      <c r="O30" s="165"/>
      <c r="P30" s="168"/>
      <c r="Q30" s="174"/>
      <c r="R30" s="165"/>
      <c r="S30" s="168"/>
      <c r="T30" s="191"/>
      <c r="U30" s="165"/>
      <c r="V30" s="165"/>
      <c r="W30" s="168"/>
      <c r="X30" s="45" t="str">
        <f t="shared" si="0"/>
        <v/>
      </c>
      <c r="Y30" s="169" t="str">
        <f t="shared" si="1"/>
        <v/>
      </c>
      <c r="Z30" s="165"/>
      <c r="AA30" s="165"/>
      <c r="AB30" s="168"/>
      <c r="AC30" s="170">
        <v>0</v>
      </c>
      <c r="AD30" s="165"/>
      <c r="AE30" s="168"/>
      <c r="AF30" s="169" t="str">
        <f t="shared" si="2"/>
        <v/>
      </c>
      <c r="AG30" s="165"/>
      <c r="AH30" s="168"/>
      <c r="AI30" s="46"/>
      <c r="AJ30" s="46"/>
      <c r="AK30" s="372"/>
      <c r="AL30" s="195"/>
      <c r="AM30" s="48">
        <f t="shared" si="3"/>
        <v>0</v>
      </c>
      <c r="AN30" s="46">
        <f t="shared" si="4"/>
        <v>0</v>
      </c>
      <c r="AO30" s="167"/>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8"/>
      <c r="BP30" s="4"/>
      <c r="BQ30" s="4"/>
      <c r="BR30" s="4">
        <f t="shared" si="5"/>
        <v>1</v>
      </c>
      <c r="BS30" s="4"/>
      <c r="BT30" s="4"/>
      <c r="BU30" s="4"/>
      <c r="BV30" s="4">
        <f t="shared" si="6"/>
        <v>7</v>
      </c>
      <c r="BW30" s="4"/>
      <c r="BX30" s="4"/>
      <c r="BY30" s="162"/>
      <c r="BZ30" s="163"/>
      <c r="CA30" s="163"/>
      <c r="CB30" s="163"/>
      <c r="CC30" s="163"/>
      <c r="CD30" s="163"/>
      <c r="CE30" s="163"/>
      <c r="CF30" s="163"/>
      <c r="CG30" s="163"/>
      <c r="CH30" s="163"/>
      <c r="CI30" s="163"/>
      <c r="CJ30" s="163"/>
      <c r="CK30" s="163"/>
      <c r="CL30" s="163"/>
      <c r="CM30" s="163"/>
      <c r="CN30" s="163"/>
      <c r="CO30" s="163"/>
      <c r="CP30" s="163"/>
    </row>
    <row r="31" spans="1:94" ht="30.75" customHeight="1">
      <c r="A31" s="1"/>
      <c r="B31" s="60"/>
      <c r="C31" s="63"/>
      <c r="D31" s="258">
        <f>'מפקחים ומתאמים'!D31:H31</f>
        <v>0</v>
      </c>
      <c r="E31" s="204"/>
      <c r="F31" s="204"/>
      <c r="G31" s="204"/>
      <c r="H31" s="205"/>
      <c r="I31" s="58"/>
      <c r="J31" s="6">
        <f>IF(ISBLANK(D31),0,1)</f>
        <v>1</v>
      </c>
      <c r="K31" s="44">
        <v>21</v>
      </c>
      <c r="L31" s="192">
        <v>43576</v>
      </c>
      <c r="M31" s="165"/>
      <c r="N31" s="165"/>
      <c r="O31" s="165"/>
      <c r="P31" s="168"/>
      <c r="Q31" s="174"/>
      <c r="R31" s="165"/>
      <c r="S31" s="168"/>
      <c r="T31" s="191"/>
      <c r="U31" s="165"/>
      <c r="V31" s="165"/>
      <c r="W31" s="168"/>
      <c r="X31" s="45" t="str">
        <f t="shared" si="0"/>
        <v/>
      </c>
      <c r="Y31" s="169" t="str">
        <f t="shared" si="1"/>
        <v/>
      </c>
      <c r="Z31" s="165"/>
      <c r="AA31" s="165"/>
      <c r="AB31" s="168"/>
      <c r="AC31" s="170">
        <v>0</v>
      </c>
      <c r="AD31" s="165"/>
      <c r="AE31" s="168"/>
      <c r="AF31" s="169" t="str">
        <f t="shared" si="2"/>
        <v/>
      </c>
      <c r="AG31" s="165"/>
      <c r="AH31" s="168"/>
      <c r="AI31" s="46"/>
      <c r="AJ31" s="46"/>
      <c r="AK31" s="372"/>
      <c r="AL31" s="195"/>
      <c r="AM31" s="48">
        <f t="shared" si="3"/>
        <v>0</v>
      </c>
      <c r="AN31" s="46">
        <f t="shared" si="4"/>
        <v>0</v>
      </c>
      <c r="AO31" s="167"/>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8"/>
      <c r="BP31" s="4"/>
      <c r="BQ31" s="4"/>
      <c r="BR31" s="4">
        <f t="shared" si="5"/>
        <v>1</v>
      </c>
      <c r="BS31" s="4"/>
      <c r="BT31" s="4"/>
      <c r="BU31" s="4"/>
      <c r="BV31" s="4">
        <f t="shared" si="6"/>
        <v>1</v>
      </c>
      <c r="BW31" s="4"/>
      <c r="BX31" s="4"/>
      <c r="BY31" s="162"/>
      <c r="BZ31" s="163"/>
      <c r="CA31" s="163"/>
      <c r="CB31" s="163"/>
      <c r="CC31" s="163"/>
      <c r="CD31" s="163"/>
      <c r="CE31" s="163"/>
      <c r="CF31" s="163"/>
      <c r="CG31" s="163"/>
      <c r="CH31" s="163"/>
      <c r="CI31" s="163"/>
      <c r="CJ31" s="163"/>
      <c r="CK31" s="163"/>
      <c r="CL31" s="163"/>
      <c r="CM31" s="163"/>
      <c r="CN31" s="163"/>
      <c r="CO31" s="163"/>
      <c r="CP31" s="163"/>
    </row>
    <row r="32" spans="1:94" ht="37.5" customHeight="1">
      <c r="A32" s="1"/>
      <c r="B32" s="244" t="s">
        <v>61</v>
      </c>
      <c r="C32" s="212"/>
      <c r="D32" s="212"/>
      <c r="E32" s="212"/>
      <c r="F32" s="212"/>
      <c r="G32" s="212"/>
      <c r="H32" s="212"/>
      <c r="I32" s="245"/>
      <c r="J32" s="6"/>
      <c r="K32" s="44">
        <v>22</v>
      </c>
      <c r="L32" s="192">
        <v>43577</v>
      </c>
      <c r="M32" s="165"/>
      <c r="N32" s="165"/>
      <c r="O32" s="165"/>
      <c r="P32" s="168"/>
      <c r="Q32" s="174"/>
      <c r="R32" s="165"/>
      <c r="S32" s="168"/>
      <c r="T32" s="191"/>
      <c r="U32" s="165"/>
      <c r="V32" s="165"/>
      <c r="W32" s="168"/>
      <c r="X32" s="45" t="str">
        <f t="shared" si="0"/>
        <v/>
      </c>
      <c r="Y32" s="169" t="str">
        <f t="shared" si="1"/>
        <v/>
      </c>
      <c r="Z32" s="165"/>
      <c r="AA32" s="165"/>
      <c r="AB32" s="168"/>
      <c r="AC32" s="170">
        <v>0</v>
      </c>
      <c r="AD32" s="165"/>
      <c r="AE32" s="168"/>
      <c r="AF32" s="169" t="str">
        <f t="shared" si="2"/>
        <v/>
      </c>
      <c r="AG32" s="165"/>
      <c r="AH32" s="168"/>
      <c r="AI32" s="46"/>
      <c r="AJ32" s="46"/>
      <c r="AK32" s="372"/>
      <c r="AL32" s="195"/>
      <c r="AM32" s="48">
        <f t="shared" si="3"/>
        <v>0</v>
      </c>
      <c r="AN32" s="46">
        <f t="shared" si="4"/>
        <v>0</v>
      </c>
      <c r="AO32" s="167"/>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8"/>
      <c r="BP32" s="4"/>
      <c r="BQ32" s="4"/>
      <c r="BR32" s="4">
        <f t="shared" si="5"/>
        <v>1</v>
      </c>
      <c r="BS32" s="4"/>
      <c r="BT32" s="4"/>
      <c r="BU32" s="4"/>
      <c r="BV32" s="4">
        <f t="shared" si="6"/>
        <v>2</v>
      </c>
      <c r="BW32" s="4"/>
      <c r="BX32" s="4"/>
      <c r="BY32" s="162"/>
      <c r="BZ32" s="163"/>
      <c r="CA32" s="163"/>
      <c r="CB32" s="163"/>
      <c r="CC32" s="163"/>
      <c r="CD32" s="163"/>
      <c r="CE32" s="163"/>
      <c r="CF32" s="163"/>
      <c r="CG32" s="163"/>
      <c r="CH32" s="163"/>
      <c r="CI32" s="163"/>
      <c r="CJ32" s="163"/>
      <c r="CK32" s="163"/>
      <c r="CL32" s="163"/>
      <c r="CM32" s="163"/>
      <c r="CN32" s="163"/>
      <c r="CO32" s="163"/>
      <c r="CP32" s="163"/>
    </row>
    <row r="33" spans="1:94" ht="30.75" customHeight="1">
      <c r="A33" s="1"/>
      <c r="B33" s="55"/>
      <c r="C33" s="64"/>
      <c r="D33" s="203">
        <f>D29-D31</f>
        <v>0</v>
      </c>
      <c r="E33" s="204"/>
      <c r="F33" s="204"/>
      <c r="G33" s="204"/>
      <c r="H33" s="205"/>
      <c r="I33" s="65"/>
      <c r="J33" s="6"/>
      <c r="K33" s="44">
        <v>23</v>
      </c>
      <c r="L33" s="192">
        <v>43578</v>
      </c>
      <c r="M33" s="165"/>
      <c r="N33" s="165"/>
      <c r="O33" s="165"/>
      <c r="P33" s="168"/>
      <c r="Q33" s="174"/>
      <c r="R33" s="165"/>
      <c r="S33" s="168"/>
      <c r="T33" s="191"/>
      <c r="U33" s="165"/>
      <c r="V33" s="165"/>
      <c r="W33" s="168"/>
      <c r="X33" s="45" t="str">
        <f t="shared" si="0"/>
        <v/>
      </c>
      <c r="Y33" s="169" t="str">
        <f t="shared" si="1"/>
        <v/>
      </c>
      <c r="Z33" s="165"/>
      <c r="AA33" s="165"/>
      <c r="AB33" s="168"/>
      <c r="AC33" s="170">
        <v>0</v>
      </c>
      <c r="AD33" s="165"/>
      <c r="AE33" s="168"/>
      <c r="AF33" s="169" t="str">
        <f t="shared" si="2"/>
        <v/>
      </c>
      <c r="AG33" s="165"/>
      <c r="AH33" s="168"/>
      <c r="AI33" s="46"/>
      <c r="AJ33" s="46"/>
      <c r="AK33" s="372"/>
      <c r="AL33" s="195"/>
      <c r="AM33" s="48">
        <f t="shared" si="3"/>
        <v>0</v>
      </c>
      <c r="AN33" s="46">
        <f t="shared" si="4"/>
        <v>0</v>
      </c>
      <c r="AO33" s="167"/>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8"/>
      <c r="BP33" s="4"/>
      <c r="BQ33" s="4"/>
      <c r="BR33" s="4">
        <f t="shared" si="5"/>
        <v>1</v>
      </c>
      <c r="BS33" s="4"/>
      <c r="BT33" s="4"/>
      <c r="BU33" s="4"/>
      <c r="BV33" s="4">
        <f t="shared" si="6"/>
        <v>3</v>
      </c>
      <c r="BW33" s="4"/>
      <c r="BX33" s="4"/>
      <c r="BY33" s="4"/>
      <c r="BZ33" s="4"/>
      <c r="CA33" s="4"/>
      <c r="CB33" s="4"/>
      <c r="CC33" s="4"/>
      <c r="CD33" s="4"/>
      <c r="CE33" s="1"/>
      <c r="CF33" s="1"/>
      <c r="CG33" s="1"/>
      <c r="CH33" s="1"/>
      <c r="CI33" s="1"/>
      <c r="CJ33" s="1"/>
      <c r="CK33" s="1"/>
      <c r="CL33" s="1"/>
      <c r="CM33" s="1"/>
      <c r="CN33" s="1"/>
      <c r="CO33" s="1"/>
      <c r="CP33" s="1"/>
    </row>
    <row r="34" spans="1:94" ht="30.75" customHeight="1">
      <c r="A34" s="1"/>
      <c r="B34" s="198" t="s">
        <v>62</v>
      </c>
      <c r="C34" s="199"/>
      <c r="D34" s="199"/>
      <c r="E34" s="199"/>
      <c r="F34" s="199"/>
      <c r="G34" s="199"/>
      <c r="H34" s="199"/>
      <c r="I34" s="200"/>
      <c r="J34" s="6"/>
      <c r="K34" s="44">
        <v>24</v>
      </c>
      <c r="L34" s="192">
        <v>43579</v>
      </c>
      <c r="M34" s="165"/>
      <c r="N34" s="165"/>
      <c r="O34" s="165"/>
      <c r="P34" s="168"/>
      <c r="Q34" s="193"/>
      <c r="R34" s="194"/>
      <c r="S34" s="195"/>
      <c r="T34" s="191"/>
      <c r="U34" s="165"/>
      <c r="V34" s="165"/>
      <c r="W34" s="168"/>
      <c r="X34" s="45" t="str">
        <f t="shared" si="0"/>
        <v/>
      </c>
      <c r="Y34" s="169" t="str">
        <f t="shared" si="1"/>
        <v/>
      </c>
      <c r="Z34" s="165"/>
      <c r="AA34" s="165"/>
      <c r="AB34" s="168"/>
      <c r="AC34" s="170">
        <v>0</v>
      </c>
      <c r="AD34" s="165"/>
      <c r="AE34" s="168"/>
      <c r="AF34" s="169" t="str">
        <f t="shared" si="2"/>
        <v/>
      </c>
      <c r="AG34" s="165"/>
      <c r="AH34" s="168"/>
      <c r="AI34" s="46"/>
      <c r="AJ34" s="46"/>
      <c r="AK34" s="372"/>
      <c r="AL34" s="195"/>
      <c r="AM34" s="48">
        <f t="shared" si="3"/>
        <v>0</v>
      </c>
      <c r="AN34" s="46">
        <f t="shared" si="4"/>
        <v>0</v>
      </c>
      <c r="AO34" s="167"/>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8"/>
      <c r="BP34" s="4"/>
      <c r="BQ34" s="4"/>
      <c r="BR34" s="4">
        <f t="shared" si="5"/>
        <v>1</v>
      </c>
      <c r="BS34" s="4"/>
      <c r="BT34" s="4"/>
      <c r="BU34" s="4"/>
      <c r="BV34" s="4">
        <f t="shared" si="6"/>
        <v>4</v>
      </c>
      <c r="BW34" s="4"/>
      <c r="BX34" s="4"/>
      <c r="BY34" s="4"/>
      <c r="BZ34" s="4"/>
      <c r="CA34" s="4"/>
      <c r="CB34" s="4"/>
      <c r="CC34" s="4"/>
      <c r="CD34" s="4"/>
      <c r="CE34" s="1"/>
      <c r="CF34" s="1"/>
      <c r="CG34" s="1"/>
      <c r="CH34" s="1"/>
      <c r="CI34" s="1"/>
      <c r="CJ34" s="1"/>
      <c r="CK34" s="1"/>
      <c r="CL34" s="1"/>
      <c r="CM34" s="1"/>
      <c r="CN34" s="1"/>
      <c r="CO34" s="1"/>
      <c r="CP34" s="1"/>
    </row>
    <row r="35" spans="1:94" ht="30.75" customHeight="1">
      <c r="A35" s="1"/>
      <c r="B35" s="201"/>
      <c r="C35" s="163"/>
      <c r="D35" s="163"/>
      <c r="E35" s="163"/>
      <c r="F35" s="163"/>
      <c r="G35" s="163"/>
      <c r="H35" s="163"/>
      <c r="I35" s="202"/>
      <c r="J35" s="6"/>
      <c r="K35" s="44">
        <v>25</v>
      </c>
      <c r="L35" s="192">
        <v>43580</v>
      </c>
      <c r="M35" s="165"/>
      <c r="N35" s="165"/>
      <c r="O35" s="165"/>
      <c r="P35" s="168"/>
      <c r="Q35" s="174"/>
      <c r="R35" s="165"/>
      <c r="S35" s="168"/>
      <c r="T35" s="191"/>
      <c r="U35" s="165"/>
      <c r="V35" s="165"/>
      <c r="W35" s="168"/>
      <c r="X35" s="45" t="str">
        <f t="shared" si="0"/>
        <v/>
      </c>
      <c r="Y35" s="169" t="str">
        <f t="shared" si="1"/>
        <v/>
      </c>
      <c r="Z35" s="165"/>
      <c r="AA35" s="165"/>
      <c r="AB35" s="168"/>
      <c r="AC35" s="170">
        <v>0</v>
      </c>
      <c r="AD35" s="165"/>
      <c r="AE35" s="168"/>
      <c r="AF35" s="169" t="str">
        <f t="shared" si="2"/>
        <v/>
      </c>
      <c r="AG35" s="165"/>
      <c r="AH35" s="168"/>
      <c r="AI35" s="46"/>
      <c r="AJ35" s="46"/>
      <c r="AK35" s="372"/>
      <c r="AL35" s="195"/>
      <c r="AM35" s="48">
        <f t="shared" si="3"/>
        <v>0</v>
      </c>
      <c r="AN35" s="46">
        <f t="shared" si="4"/>
        <v>0</v>
      </c>
      <c r="AO35" s="167"/>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8"/>
      <c r="BP35" s="4"/>
      <c r="BQ35" s="4"/>
      <c r="BR35" s="4">
        <f t="shared" si="5"/>
        <v>1</v>
      </c>
      <c r="BS35" s="4"/>
      <c r="BT35" s="4"/>
      <c r="BU35" s="4"/>
      <c r="BV35" s="4">
        <f t="shared" si="6"/>
        <v>5</v>
      </c>
      <c r="BW35" s="4"/>
      <c r="BX35" s="4"/>
      <c r="BY35" s="4"/>
      <c r="BZ35" s="4"/>
      <c r="CA35" s="4"/>
      <c r="CB35" s="4"/>
      <c r="CC35" s="4"/>
      <c r="CD35" s="4"/>
      <c r="CE35" s="1"/>
      <c r="CF35" s="1"/>
      <c r="CG35" s="1"/>
      <c r="CH35" s="1"/>
      <c r="CI35" s="1"/>
      <c r="CJ35" s="1"/>
      <c r="CK35" s="1"/>
      <c r="CL35" s="1"/>
      <c r="CM35" s="1"/>
      <c r="CN35" s="1"/>
      <c r="CO35" s="1"/>
      <c r="CP35" s="1"/>
    </row>
    <row r="36" spans="1:94" ht="30.75" customHeight="1">
      <c r="A36" s="66"/>
      <c r="B36" s="67">
        <v>1</v>
      </c>
      <c r="C36" s="261">
        <f>'מפקחים ומתאמים'!C36:H36</f>
        <v>0</v>
      </c>
      <c r="D36" s="165"/>
      <c r="E36" s="165"/>
      <c r="F36" s="165"/>
      <c r="G36" s="165"/>
      <c r="H36" s="168"/>
      <c r="I36" s="58"/>
      <c r="J36" s="6">
        <f t="shared" ref="J36:J37" si="7">IF(ISBLANK(C36),0,1)</f>
        <v>1</v>
      </c>
      <c r="K36" s="44">
        <v>26</v>
      </c>
      <c r="L36" s="192">
        <v>43581</v>
      </c>
      <c r="M36" s="165"/>
      <c r="N36" s="165"/>
      <c r="O36" s="165"/>
      <c r="P36" s="168"/>
      <c r="Q36" s="174"/>
      <c r="R36" s="165"/>
      <c r="S36" s="168"/>
      <c r="T36" s="191"/>
      <c r="U36" s="165"/>
      <c r="V36" s="165"/>
      <c r="W36" s="168"/>
      <c r="X36" s="45" t="str">
        <f t="shared" si="0"/>
        <v/>
      </c>
      <c r="Y36" s="169" t="str">
        <f t="shared" si="1"/>
        <v/>
      </c>
      <c r="Z36" s="165"/>
      <c r="AA36" s="165"/>
      <c r="AB36" s="168"/>
      <c r="AC36" s="170">
        <v>0</v>
      </c>
      <c r="AD36" s="165"/>
      <c r="AE36" s="168"/>
      <c r="AF36" s="169" t="str">
        <f t="shared" si="2"/>
        <v/>
      </c>
      <c r="AG36" s="165"/>
      <c r="AH36" s="168"/>
      <c r="AI36" s="46"/>
      <c r="AJ36" s="46"/>
      <c r="AK36" s="372"/>
      <c r="AL36" s="195"/>
      <c r="AM36" s="48">
        <f t="shared" si="3"/>
        <v>0</v>
      </c>
      <c r="AN36" s="46">
        <f t="shared" si="4"/>
        <v>0</v>
      </c>
      <c r="AO36" s="167"/>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8"/>
      <c r="BP36" s="4"/>
      <c r="BQ36" s="4"/>
      <c r="BR36" s="4">
        <f t="shared" si="5"/>
        <v>1</v>
      </c>
      <c r="BS36" s="4"/>
      <c r="BT36" s="4"/>
      <c r="BU36" s="4"/>
      <c r="BV36" s="4">
        <f t="shared" si="6"/>
        <v>6</v>
      </c>
      <c r="BW36" s="4"/>
      <c r="BX36" s="4"/>
      <c r="BY36" s="4"/>
      <c r="BZ36" s="4"/>
      <c r="CA36" s="4"/>
      <c r="CB36" s="4"/>
      <c r="CC36" s="4"/>
      <c r="CD36" s="4"/>
      <c r="CE36" s="1"/>
      <c r="CF36" s="1"/>
      <c r="CG36" s="1"/>
      <c r="CH36" s="1"/>
      <c r="CI36" s="1"/>
      <c r="CJ36" s="1"/>
      <c r="CK36" s="1"/>
      <c r="CL36" s="1"/>
      <c r="CM36" s="1"/>
      <c r="CN36" s="1"/>
      <c r="CO36" s="1"/>
      <c r="CP36" s="1"/>
    </row>
    <row r="37" spans="1:94" ht="30.75" customHeight="1">
      <c r="A37" s="58"/>
      <c r="B37" s="68">
        <v>2</v>
      </c>
      <c r="C37" s="196">
        <f>'מפקחים ומתאמים'!C37:H37</f>
        <v>0</v>
      </c>
      <c r="D37" s="197"/>
      <c r="E37" s="197"/>
      <c r="F37" s="197"/>
      <c r="G37" s="197"/>
      <c r="H37" s="173"/>
      <c r="I37" s="58"/>
      <c r="J37" s="6">
        <f t="shared" si="7"/>
        <v>1</v>
      </c>
      <c r="K37" s="44">
        <v>27</v>
      </c>
      <c r="L37" s="192">
        <v>43582</v>
      </c>
      <c r="M37" s="165"/>
      <c r="N37" s="165"/>
      <c r="O37" s="165"/>
      <c r="P37" s="168"/>
      <c r="Q37" s="174"/>
      <c r="R37" s="165"/>
      <c r="S37" s="168"/>
      <c r="T37" s="191"/>
      <c r="U37" s="165"/>
      <c r="V37" s="165"/>
      <c r="W37" s="168"/>
      <c r="X37" s="45" t="str">
        <f t="shared" si="0"/>
        <v/>
      </c>
      <c r="Y37" s="169" t="str">
        <f t="shared" si="1"/>
        <v/>
      </c>
      <c r="Z37" s="165"/>
      <c r="AA37" s="165"/>
      <c r="AB37" s="168"/>
      <c r="AC37" s="170">
        <v>0</v>
      </c>
      <c r="AD37" s="165"/>
      <c r="AE37" s="168"/>
      <c r="AF37" s="169" t="str">
        <f t="shared" si="2"/>
        <v/>
      </c>
      <c r="AG37" s="165"/>
      <c r="AH37" s="168"/>
      <c r="AI37" s="46"/>
      <c r="AJ37" s="46"/>
      <c r="AK37" s="372"/>
      <c r="AL37" s="195"/>
      <c r="AM37" s="48">
        <f t="shared" si="3"/>
        <v>0</v>
      </c>
      <c r="AN37" s="46">
        <f t="shared" si="4"/>
        <v>0</v>
      </c>
      <c r="AO37" s="167"/>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8"/>
      <c r="BP37" s="4"/>
      <c r="BQ37" s="4"/>
      <c r="BR37" s="4">
        <f t="shared" si="5"/>
        <v>1</v>
      </c>
      <c r="BS37" s="4"/>
      <c r="BT37" s="4"/>
      <c r="BU37" s="4"/>
      <c r="BV37" s="4">
        <f t="shared" si="6"/>
        <v>7</v>
      </c>
      <c r="BW37" s="4"/>
      <c r="BX37" s="4"/>
      <c r="BY37" s="4"/>
      <c r="BZ37" s="4"/>
      <c r="CA37" s="4"/>
      <c r="CB37" s="4"/>
      <c r="CC37" s="4"/>
      <c r="CD37" s="4"/>
      <c r="CE37" s="1"/>
      <c r="CF37" s="1"/>
      <c r="CG37" s="1"/>
      <c r="CH37" s="1"/>
      <c r="CI37" s="1"/>
      <c r="CJ37" s="1"/>
      <c r="CK37" s="1"/>
      <c r="CL37" s="1"/>
      <c r="CM37" s="1"/>
      <c r="CN37" s="1"/>
      <c r="CO37" s="1"/>
      <c r="CP37" s="1"/>
    </row>
    <row r="38" spans="1:94" ht="30.75" customHeight="1">
      <c r="A38" s="1"/>
      <c r="B38" s="69">
        <v>3</v>
      </c>
      <c r="C38" s="196">
        <f>'מפקחים ומתאמים'!C38:H38</f>
        <v>0</v>
      </c>
      <c r="D38" s="197"/>
      <c r="E38" s="197"/>
      <c r="F38" s="197"/>
      <c r="G38" s="197"/>
      <c r="H38" s="173"/>
      <c r="I38" s="129"/>
      <c r="J38" s="6"/>
      <c r="K38" s="44">
        <v>28</v>
      </c>
      <c r="L38" s="192">
        <v>43583</v>
      </c>
      <c r="M38" s="165"/>
      <c r="N38" s="165"/>
      <c r="O38" s="165"/>
      <c r="P38" s="168"/>
      <c r="Q38" s="174"/>
      <c r="R38" s="165"/>
      <c r="S38" s="168"/>
      <c r="T38" s="191"/>
      <c r="U38" s="165"/>
      <c r="V38" s="165"/>
      <c r="W38" s="168"/>
      <c r="X38" s="45" t="str">
        <f t="shared" si="0"/>
        <v/>
      </c>
      <c r="Y38" s="169" t="str">
        <f t="shared" si="1"/>
        <v/>
      </c>
      <c r="Z38" s="165"/>
      <c r="AA38" s="165"/>
      <c r="AB38" s="168"/>
      <c r="AC38" s="170">
        <v>0</v>
      </c>
      <c r="AD38" s="165"/>
      <c r="AE38" s="168"/>
      <c r="AF38" s="169" t="str">
        <f t="shared" si="2"/>
        <v/>
      </c>
      <c r="AG38" s="165"/>
      <c r="AH38" s="168"/>
      <c r="AI38" s="46"/>
      <c r="AJ38" s="46"/>
      <c r="AK38" s="372"/>
      <c r="AL38" s="195"/>
      <c r="AM38" s="48">
        <f t="shared" si="3"/>
        <v>0</v>
      </c>
      <c r="AN38" s="46">
        <f t="shared" si="4"/>
        <v>0</v>
      </c>
      <c r="AO38" s="167"/>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8"/>
      <c r="BP38" s="4"/>
      <c r="BQ38" s="4"/>
      <c r="BR38" s="4">
        <f t="shared" si="5"/>
        <v>1</v>
      </c>
      <c r="BS38" s="4"/>
      <c r="BT38" s="4"/>
      <c r="BU38" s="4"/>
      <c r="BV38" s="4">
        <f t="shared" si="6"/>
        <v>1</v>
      </c>
      <c r="BW38" s="4"/>
      <c r="BX38" s="4"/>
      <c r="BY38" s="4"/>
      <c r="BZ38" s="4"/>
      <c r="CA38" s="4"/>
      <c r="CB38" s="4"/>
      <c r="CC38" s="4"/>
      <c r="CD38" s="4"/>
      <c r="CE38" s="1"/>
      <c r="CF38" s="1"/>
      <c r="CG38" s="1"/>
      <c r="CH38" s="1"/>
      <c r="CI38" s="1"/>
      <c r="CJ38" s="1"/>
      <c r="CK38" s="1"/>
      <c r="CL38" s="1"/>
      <c r="CM38" s="1"/>
      <c r="CN38" s="1"/>
      <c r="CO38" s="1"/>
      <c r="CP38" s="1"/>
    </row>
    <row r="39" spans="1:94" ht="30.75" customHeight="1">
      <c r="A39" s="58"/>
      <c r="B39" s="71"/>
      <c r="C39" s="211"/>
      <c r="D39" s="212"/>
      <c r="E39" s="212"/>
      <c r="F39" s="212"/>
      <c r="G39" s="71"/>
      <c r="H39" s="211"/>
      <c r="I39" s="245"/>
      <c r="J39" s="6"/>
      <c r="K39" s="44">
        <v>29</v>
      </c>
      <c r="L39" s="192">
        <v>43584</v>
      </c>
      <c r="M39" s="165"/>
      <c r="N39" s="165"/>
      <c r="O39" s="165"/>
      <c r="P39" s="168"/>
      <c r="Q39" s="174"/>
      <c r="R39" s="165"/>
      <c r="S39" s="168"/>
      <c r="T39" s="191"/>
      <c r="U39" s="165"/>
      <c r="V39" s="165"/>
      <c r="W39" s="168"/>
      <c r="X39" s="45" t="str">
        <f t="shared" si="0"/>
        <v/>
      </c>
      <c r="Y39" s="169" t="str">
        <f t="shared" si="1"/>
        <v/>
      </c>
      <c r="Z39" s="165"/>
      <c r="AA39" s="165"/>
      <c r="AB39" s="168"/>
      <c r="AC39" s="170">
        <v>0</v>
      </c>
      <c r="AD39" s="165"/>
      <c r="AE39" s="168"/>
      <c r="AF39" s="169" t="str">
        <f t="shared" si="2"/>
        <v/>
      </c>
      <c r="AG39" s="165"/>
      <c r="AH39" s="168"/>
      <c r="AI39" s="46"/>
      <c r="AJ39" s="46"/>
      <c r="AK39" s="372"/>
      <c r="AL39" s="195"/>
      <c r="AM39" s="48">
        <f t="shared" si="3"/>
        <v>0</v>
      </c>
      <c r="AN39" s="46">
        <f t="shared" si="4"/>
        <v>0</v>
      </c>
      <c r="AO39" s="167"/>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8"/>
      <c r="BP39" s="4"/>
      <c r="BQ39" s="4"/>
      <c r="BR39" s="4">
        <f t="shared" si="5"/>
        <v>1</v>
      </c>
      <c r="BS39" s="4"/>
      <c r="BT39" s="4"/>
      <c r="BU39" s="4"/>
      <c r="BV39" s="4">
        <f t="shared" si="6"/>
        <v>2</v>
      </c>
      <c r="BW39" s="4"/>
      <c r="BX39" s="4"/>
      <c r="BY39" s="4"/>
      <c r="BZ39" s="4"/>
      <c r="CA39" s="4"/>
      <c r="CB39" s="4"/>
      <c r="CC39" s="4"/>
      <c r="CD39" s="4"/>
      <c r="CE39" s="1"/>
      <c r="CF39" s="1"/>
      <c r="CG39" s="1"/>
      <c r="CH39" s="1"/>
      <c r="CI39" s="1"/>
      <c r="CJ39" s="1"/>
      <c r="CK39" s="1"/>
      <c r="CL39" s="1"/>
      <c r="CM39" s="1"/>
      <c r="CN39" s="1"/>
      <c r="CO39" s="1"/>
      <c r="CP39" s="1"/>
    </row>
    <row r="40" spans="1:94" ht="30.75" customHeight="1">
      <c r="A40" s="1"/>
      <c r="B40" s="264" t="s">
        <v>63</v>
      </c>
      <c r="C40" s="212"/>
      <c r="D40" s="212"/>
      <c r="E40" s="212"/>
      <c r="F40" s="212"/>
      <c r="G40" s="212"/>
      <c r="H40" s="212"/>
      <c r="I40" s="245"/>
      <c r="J40" s="6"/>
      <c r="K40" s="44">
        <v>30</v>
      </c>
      <c r="L40" s="192">
        <v>43585</v>
      </c>
      <c r="M40" s="165"/>
      <c r="N40" s="165"/>
      <c r="O40" s="165"/>
      <c r="P40" s="168"/>
      <c r="Q40" s="174"/>
      <c r="R40" s="165"/>
      <c r="S40" s="168"/>
      <c r="T40" s="191"/>
      <c r="U40" s="165"/>
      <c r="V40" s="165"/>
      <c r="W40" s="168"/>
      <c r="X40" s="45" t="str">
        <f t="shared" si="0"/>
        <v/>
      </c>
      <c r="Y40" s="169" t="str">
        <f t="shared" si="1"/>
        <v/>
      </c>
      <c r="Z40" s="165"/>
      <c r="AA40" s="165"/>
      <c r="AB40" s="168"/>
      <c r="AC40" s="170">
        <v>0</v>
      </c>
      <c r="AD40" s="165"/>
      <c r="AE40" s="168"/>
      <c r="AF40" s="169" t="str">
        <f t="shared" si="2"/>
        <v/>
      </c>
      <c r="AG40" s="165"/>
      <c r="AH40" s="168"/>
      <c r="AI40" s="46"/>
      <c r="AJ40" s="46"/>
      <c r="AK40" s="372"/>
      <c r="AL40" s="195"/>
      <c r="AM40" s="48">
        <f t="shared" si="3"/>
        <v>0</v>
      </c>
      <c r="AN40" s="46">
        <f t="shared" si="4"/>
        <v>0</v>
      </c>
      <c r="AO40" s="167"/>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8"/>
      <c r="BP40" s="4"/>
      <c r="BQ40" s="4"/>
      <c r="BR40" s="4">
        <f t="shared" si="5"/>
        <v>1</v>
      </c>
      <c r="BS40" s="4"/>
      <c r="BT40" s="4"/>
      <c r="BU40" s="4"/>
      <c r="BV40" s="4">
        <f t="shared" si="6"/>
        <v>3</v>
      </c>
      <c r="BW40" s="4"/>
      <c r="BX40" s="4"/>
      <c r="BY40" s="4"/>
      <c r="BZ40" s="4"/>
      <c r="CA40" s="4"/>
      <c r="CB40" s="4"/>
      <c r="CC40" s="4"/>
      <c r="CD40" s="4"/>
      <c r="CE40" s="1"/>
      <c r="CF40" s="1"/>
      <c r="CG40" s="1"/>
      <c r="CH40" s="1"/>
      <c r="CI40" s="1"/>
      <c r="CJ40" s="1"/>
      <c r="CK40" s="1"/>
      <c r="CL40" s="1"/>
      <c r="CM40" s="1"/>
      <c r="CN40" s="1"/>
      <c r="CO40" s="1"/>
      <c r="CP40" s="1"/>
    </row>
    <row r="41" spans="1:94" ht="30.75" customHeight="1">
      <c r="A41" s="72"/>
      <c r="B41" s="73"/>
      <c r="C41" s="74"/>
      <c r="D41" s="376">
        <f>'מפקחים ומתאמים'!D41:H41</f>
        <v>0</v>
      </c>
      <c r="E41" s="249"/>
      <c r="F41" s="249"/>
      <c r="G41" s="249"/>
      <c r="H41" s="263"/>
      <c r="I41" s="75"/>
      <c r="J41" s="6">
        <f>IF(ISBLANK(D41),0,1)</f>
        <v>1</v>
      </c>
      <c r="K41" s="76">
        <v>31</v>
      </c>
      <c r="L41" s="192">
        <v>43586</v>
      </c>
      <c r="M41" s="165"/>
      <c r="N41" s="165"/>
      <c r="O41" s="165"/>
      <c r="P41" s="168"/>
      <c r="Q41" s="193"/>
      <c r="R41" s="194"/>
      <c r="S41" s="195"/>
      <c r="T41" s="191"/>
      <c r="U41" s="165"/>
      <c r="V41" s="165"/>
      <c r="W41" s="168"/>
      <c r="X41" s="45" t="str">
        <f t="shared" si="0"/>
        <v/>
      </c>
      <c r="Y41" s="169" t="str">
        <f t="shared" si="1"/>
        <v/>
      </c>
      <c r="Z41" s="165"/>
      <c r="AA41" s="165"/>
      <c r="AB41" s="168"/>
      <c r="AC41" s="170">
        <v>0</v>
      </c>
      <c r="AD41" s="165"/>
      <c r="AE41" s="168"/>
      <c r="AF41" s="169" t="str">
        <f t="shared" si="2"/>
        <v/>
      </c>
      <c r="AG41" s="165"/>
      <c r="AH41" s="168"/>
      <c r="AI41" s="46"/>
      <c r="AJ41" s="46"/>
      <c r="AK41" s="372"/>
      <c r="AL41" s="195"/>
      <c r="AM41" s="48">
        <f t="shared" si="3"/>
        <v>0</v>
      </c>
      <c r="AN41" s="46">
        <f t="shared" si="4"/>
        <v>0</v>
      </c>
      <c r="AO41" s="167"/>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8"/>
      <c r="BP41" s="4"/>
      <c r="BQ41" s="4"/>
      <c r="BR41" s="4">
        <f t="shared" si="5"/>
        <v>1</v>
      </c>
      <c r="BS41" s="4"/>
      <c r="BT41" s="4"/>
      <c r="BU41" s="4"/>
      <c r="BV41" s="4">
        <f t="shared" si="6"/>
        <v>4</v>
      </c>
      <c r="BW41" s="4"/>
      <c r="BX41" s="4"/>
      <c r="BY41" s="4"/>
      <c r="BZ41" s="4"/>
      <c r="CA41" s="4"/>
      <c r="CB41" s="4"/>
      <c r="CC41" s="4"/>
      <c r="CD41" s="4"/>
      <c r="CE41" s="1"/>
      <c r="CF41" s="1"/>
      <c r="CG41" s="1"/>
      <c r="CH41" s="1"/>
      <c r="CI41" s="1"/>
      <c r="CJ41" s="1"/>
      <c r="CK41" s="1"/>
      <c r="CL41" s="1"/>
      <c r="CM41" s="1"/>
      <c r="CN41" s="1"/>
      <c r="CO41" s="1"/>
      <c r="CP41" s="1"/>
    </row>
    <row r="42" spans="1:94" ht="30" customHeight="1">
      <c r="A42" s="72"/>
      <c r="B42" s="77"/>
      <c r="C42" s="77"/>
      <c r="D42" s="77"/>
      <c r="E42" s="77"/>
      <c r="F42" s="77"/>
      <c r="G42" s="77"/>
      <c r="H42" s="77"/>
      <c r="I42" s="77"/>
      <c r="J42" s="78">
        <f>SUM(J11:J41)</f>
        <v>12</v>
      </c>
      <c r="K42" s="78">
        <f>J42+F5</f>
        <v>17</v>
      </c>
      <c r="L42" s="79"/>
      <c r="M42" s="79"/>
      <c r="N42" s="79"/>
      <c r="O42" s="79"/>
      <c r="P42" s="79"/>
      <c r="Q42" s="80"/>
      <c r="R42" s="80"/>
      <c r="S42" s="80"/>
      <c r="T42" s="80"/>
      <c r="U42" s="80"/>
      <c r="V42" s="80"/>
      <c r="W42" s="80"/>
      <c r="X42" s="80"/>
      <c r="Y42" s="81"/>
      <c r="Z42" s="81"/>
      <c r="AA42" s="81"/>
      <c r="AB42" s="82"/>
      <c r="AC42" s="82"/>
      <c r="AD42" s="82"/>
      <c r="AE42" s="82"/>
      <c r="AF42" s="81"/>
      <c r="AG42" s="83"/>
      <c r="AH42" s="84">
        <f>SUM(AH43:AH44)+AI44</f>
        <v>2</v>
      </c>
      <c r="AI42" s="85"/>
      <c r="AJ42" s="86"/>
      <c r="AK42" s="82"/>
      <c r="AL42" s="374" t="s">
        <v>89</v>
      </c>
      <c r="AM42" s="165"/>
      <c r="AN42" s="165"/>
      <c r="AO42" s="165"/>
      <c r="AP42" s="168"/>
      <c r="AQ42" s="373">
        <f>SUM(AN11:AN41)</f>
        <v>0</v>
      </c>
      <c r="AR42" s="165"/>
      <c r="AS42" s="165"/>
      <c r="AT42" s="168"/>
      <c r="AU42" s="87"/>
      <c r="AV42" s="87"/>
      <c r="AW42" s="87"/>
      <c r="AX42" s="87"/>
      <c r="AY42" s="87"/>
      <c r="AZ42" s="88"/>
      <c r="BA42" s="88"/>
      <c r="BB42" s="88"/>
      <c r="BC42" s="88"/>
      <c r="BD42" s="88"/>
      <c r="BE42" s="88"/>
      <c r="BF42" s="88"/>
      <c r="BG42" s="88"/>
      <c r="BH42" s="88"/>
      <c r="BI42" s="88"/>
      <c r="BJ42" s="88"/>
      <c r="BK42" s="88"/>
      <c r="BL42" s="88"/>
      <c r="BM42" s="88"/>
      <c r="BN42" s="88"/>
      <c r="BO42" s="88"/>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1:94" ht="25.5" customHeight="1">
      <c r="A43" s="72"/>
      <c r="B43" s="77"/>
      <c r="C43" s="77"/>
      <c r="D43" s="77"/>
      <c r="E43" s="77"/>
      <c r="F43" s="77"/>
      <c r="G43" s="77"/>
      <c r="H43" s="77"/>
      <c r="I43" s="77"/>
      <c r="J43" s="77"/>
      <c r="K43" s="210" t="s">
        <v>64</v>
      </c>
      <c r="L43" s="165"/>
      <c r="M43" s="165"/>
      <c r="N43" s="165"/>
      <c r="O43" s="165"/>
      <c r="P43" s="165"/>
      <c r="Q43" s="165"/>
      <c r="R43" s="165"/>
      <c r="S43" s="165"/>
      <c r="T43" s="165"/>
      <c r="U43" s="165"/>
      <c r="V43" s="165"/>
      <c r="W43" s="165"/>
      <c r="X43" s="165"/>
      <c r="Y43" s="165"/>
      <c r="Z43" s="175"/>
      <c r="AA43" s="294" t="str">
        <f>IF(COUNTA(D41,C37,C36,D31,D29,D26,C24,G24,B18,B16,B13,B11,M4,T4,AF4,AQ4,BD4,C38)=18,"תקין","לא תקין")</f>
        <v>תקין</v>
      </c>
      <c r="AB43" s="165"/>
      <c r="AC43" s="165"/>
      <c r="AD43" s="165"/>
      <c r="AE43" s="168"/>
      <c r="AF43" s="81"/>
      <c r="AG43" s="83"/>
      <c r="AH43" s="84">
        <f t="shared" ref="AH43:AH44" si="8">IF(AA43="תקין",1,0)</f>
        <v>1</v>
      </c>
      <c r="AI43" s="89"/>
      <c r="AJ43" s="83"/>
      <c r="AK43" s="82"/>
      <c r="AL43" s="157" t="s">
        <v>65</v>
      </c>
      <c r="AM43" s="165"/>
      <c r="AN43" s="165"/>
      <c r="AO43" s="165"/>
      <c r="AP43" s="168"/>
      <c r="AQ43" s="374" t="e">
        <f>AQ42+'מפקחים ומתאמים'!AQ50:AT50</f>
        <v>#REF!</v>
      </c>
      <c r="AR43" s="165"/>
      <c r="AS43" s="165"/>
      <c r="AT43" s="168"/>
      <c r="AU43" s="82"/>
      <c r="AV43" s="82"/>
      <c r="AW43" s="82"/>
      <c r="AX43" s="82"/>
      <c r="AY43" s="82"/>
      <c r="AZ43" s="82"/>
      <c r="BA43" s="82"/>
      <c r="BB43" s="82"/>
      <c r="BC43" s="82"/>
      <c r="BD43" s="88"/>
      <c r="BE43" s="88"/>
      <c r="BF43" s="88"/>
      <c r="BG43" s="88"/>
      <c r="BH43" s="88"/>
      <c r="BI43" s="88"/>
      <c r="BJ43" s="88"/>
      <c r="BK43" s="88"/>
      <c r="BL43" s="88"/>
      <c r="BM43" s="88"/>
      <c r="BN43" s="88"/>
      <c r="BO43" s="88"/>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1:94" ht="21" customHeight="1">
      <c r="A44" s="341"/>
      <c r="B44" s="163"/>
      <c r="C44" s="163"/>
      <c r="D44" s="163"/>
      <c r="E44" s="163"/>
      <c r="F44" s="163"/>
      <c r="G44" s="163"/>
      <c r="H44" s="163"/>
      <c r="I44" s="209"/>
      <c r="J44" s="90"/>
      <c r="K44" s="342" t="s">
        <v>66</v>
      </c>
      <c r="L44" s="197"/>
      <c r="M44" s="197"/>
      <c r="N44" s="197"/>
      <c r="O44" s="197"/>
      <c r="P44" s="197"/>
      <c r="Q44" s="197"/>
      <c r="R44" s="197"/>
      <c r="S44" s="197"/>
      <c r="T44" s="197"/>
      <c r="U44" s="197"/>
      <c r="V44" s="197"/>
      <c r="W44" s="197"/>
      <c r="X44" s="197"/>
      <c r="Y44" s="197"/>
      <c r="Z44" s="172"/>
      <c r="AA44" s="343" t="str">
        <f>IF(SUM(BR11:BR41)=31,"תקין","לא תקין")</f>
        <v>תקין</v>
      </c>
      <c r="AB44" s="197"/>
      <c r="AC44" s="197"/>
      <c r="AD44" s="197"/>
      <c r="AE44" s="173"/>
      <c r="AF44" s="91"/>
      <c r="AG44" s="92"/>
      <c r="AH44" s="84">
        <f t="shared" si="8"/>
        <v>1</v>
      </c>
      <c r="AI44" s="84"/>
      <c r="AJ44" s="86"/>
      <c r="AK44" s="82"/>
      <c r="AL44" s="157" t="s">
        <v>67</v>
      </c>
      <c r="AM44" s="165"/>
      <c r="AN44" s="165"/>
      <c r="AO44" s="165"/>
      <c r="AP44" s="168"/>
      <c r="AQ44" s="157">
        <v>1.4</v>
      </c>
      <c r="AR44" s="165"/>
      <c r="AS44" s="165"/>
      <c r="AT44" s="168"/>
      <c r="AU44" s="82"/>
      <c r="AV44" s="82"/>
      <c r="AW44" s="82"/>
      <c r="AX44" s="82"/>
      <c r="AY44" s="82"/>
      <c r="AZ44" s="82"/>
      <c r="BA44" s="82"/>
      <c r="BB44" s="82"/>
      <c r="BC44" s="82"/>
      <c r="BD44" s="93"/>
      <c r="BE44" s="93"/>
      <c r="BF44" s="93"/>
      <c r="BG44" s="93"/>
      <c r="BH44" s="93"/>
      <c r="BI44" s="93"/>
      <c r="BJ44" s="93"/>
      <c r="BK44" s="93"/>
      <c r="BL44" s="93"/>
      <c r="BM44" s="93"/>
      <c r="BN44" s="93"/>
      <c r="BO44" s="93"/>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1:94" ht="24" customHeight="1">
      <c r="A45" s="152" t="s">
        <v>68</v>
      </c>
      <c r="B45" s="377" t="s">
        <v>69</v>
      </c>
      <c r="C45" s="212"/>
      <c r="D45" s="212"/>
      <c r="E45" s="212"/>
      <c r="F45" s="212"/>
      <c r="G45" s="212"/>
      <c r="H45" s="212"/>
      <c r="I45" s="349"/>
      <c r="J45" s="94"/>
      <c r="K45" s="402" t="s">
        <v>90</v>
      </c>
      <c r="L45" s="382"/>
      <c r="M45" s="382"/>
      <c r="N45" s="382"/>
      <c r="O45" s="382"/>
      <c r="P45" s="382"/>
      <c r="Q45" s="382"/>
      <c r="R45" s="382"/>
      <c r="S45" s="382"/>
      <c r="T45" s="382"/>
      <c r="U45" s="382"/>
      <c r="V45" s="382"/>
      <c r="W45" s="382"/>
      <c r="X45" s="382"/>
      <c r="Y45" s="382"/>
      <c r="Z45" s="403"/>
      <c r="AA45" s="381">
        <f>IF(AA43="תקין",IF(AA44="תקין",SUM(Y11:Y41),"לא תקין"),"לא תקין")</f>
        <v>0</v>
      </c>
      <c r="AB45" s="382"/>
      <c r="AC45" s="382"/>
      <c r="AD45" s="382"/>
      <c r="AE45" s="383"/>
      <c r="AF45" s="384">
        <f>SUM(AF11:AH41)</f>
        <v>0</v>
      </c>
      <c r="AG45" s="385"/>
      <c r="AH45" s="385"/>
      <c r="AI45" s="386"/>
      <c r="AJ45" s="95"/>
      <c r="AK45" s="95"/>
      <c r="AL45" s="157" t="s">
        <v>71</v>
      </c>
      <c r="AM45" s="165"/>
      <c r="AN45" s="165"/>
      <c r="AO45" s="165"/>
      <c r="AP45" s="168"/>
      <c r="AQ45" s="157" t="e">
        <f>AQ43*AQ44</f>
        <v>#REF!</v>
      </c>
      <c r="AR45" s="165"/>
      <c r="AS45" s="165"/>
      <c r="AT45" s="168"/>
      <c r="AU45" s="96"/>
      <c r="AV45" s="97"/>
      <c r="AW45" s="153"/>
      <c r="AX45" s="379"/>
      <c r="AY45" s="380"/>
      <c r="AZ45" s="97"/>
      <c r="BA45" s="98" t="s">
        <v>72</v>
      </c>
      <c r="BB45" s="93"/>
      <c r="BC45" s="93"/>
      <c r="BD45" s="93"/>
      <c r="BE45" s="93"/>
      <c r="BF45" s="93"/>
      <c r="BG45" s="93"/>
      <c r="BH45" s="93"/>
      <c r="BI45" s="93"/>
      <c r="BJ45" s="93"/>
      <c r="BK45" s="93"/>
      <c r="BL45" s="93"/>
      <c r="BM45" s="93"/>
      <c r="BN45" s="93"/>
      <c r="BO45" s="93"/>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row>
    <row r="46" spans="1:94" ht="24" customHeight="1">
      <c r="A46" s="209"/>
      <c r="B46" s="378"/>
      <c r="C46" s="163"/>
      <c r="D46" s="163"/>
      <c r="E46" s="163"/>
      <c r="F46" s="163"/>
      <c r="G46" s="163"/>
      <c r="H46" s="163"/>
      <c r="I46" s="209"/>
      <c r="J46" s="99"/>
      <c r="K46" s="404" t="s">
        <v>91</v>
      </c>
      <c r="L46" s="405"/>
      <c r="M46" s="405"/>
      <c r="N46" s="405"/>
      <c r="O46" s="405"/>
      <c r="P46" s="405"/>
      <c r="Q46" s="405"/>
      <c r="R46" s="405"/>
      <c r="S46" s="405"/>
      <c r="T46" s="405"/>
      <c r="U46" s="405"/>
      <c r="V46" s="405"/>
      <c r="W46" s="405"/>
      <c r="X46" s="405"/>
      <c r="Y46" s="405"/>
      <c r="Z46" s="406"/>
      <c r="AA46" s="407">
        <f>'עמוד 2'!סך_שעות*24</f>
        <v>0</v>
      </c>
      <c r="AB46" s="405"/>
      <c r="AC46" s="405"/>
      <c r="AD46" s="405"/>
      <c r="AE46" s="406"/>
      <c r="AF46" s="272" t="s">
        <v>74</v>
      </c>
      <c r="AG46" s="408"/>
      <c r="AH46" s="408"/>
      <c r="AI46" s="409"/>
      <c r="AJ46" s="100"/>
      <c r="AK46" s="100"/>
      <c r="AL46" s="157" t="s">
        <v>29</v>
      </c>
      <c r="AM46" s="165"/>
      <c r="AN46" s="165"/>
      <c r="AO46" s="165"/>
      <c r="AP46" s="168"/>
      <c r="AQ46" s="157"/>
      <c r="AR46" s="165"/>
      <c r="AS46" s="165"/>
      <c r="AT46" s="168"/>
      <c r="AU46" s="102"/>
      <c r="AV46" s="103"/>
      <c r="AW46" s="375"/>
      <c r="AX46" s="163"/>
      <c r="AY46" s="163"/>
      <c r="AZ46" s="104"/>
      <c r="BA46" s="219"/>
      <c r="BB46" s="163"/>
      <c r="BC46" s="163"/>
      <c r="BD46" s="163"/>
      <c r="BE46" s="163"/>
      <c r="BF46" s="163"/>
      <c r="BG46" s="163"/>
      <c r="BH46" s="163"/>
      <c r="BI46" s="93"/>
      <c r="BJ46" s="93"/>
      <c r="BK46" s="93"/>
      <c r="BL46" s="93"/>
      <c r="BM46" s="93"/>
      <c r="BN46" s="93"/>
      <c r="BO46" s="93"/>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row>
    <row r="47" spans="1:94" ht="24.75" customHeight="1">
      <c r="A47" s="209"/>
      <c r="B47" s="378"/>
      <c r="C47" s="163"/>
      <c r="D47" s="163"/>
      <c r="E47" s="163"/>
      <c r="F47" s="163"/>
      <c r="G47" s="163"/>
      <c r="H47" s="163"/>
      <c r="I47" s="209"/>
      <c r="J47" s="2"/>
      <c r="K47" s="415" t="s">
        <v>73</v>
      </c>
      <c r="L47" s="394"/>
      <c r="M47" s="394"/>
      <c r="N47" s="394"/>
      <c r="O47" s="394"/>
      <c r="P47" s="394"/>
      <c r="Q47" s="394"/>
      <c r="R47" s="394"/>
      <c r="S47" s="394"/>
      <c r="T47" s="394"/>
      <c r="U47" s="394"/>
      <c r="V47" s="394"/>
      <c r="W47" s="394"/>
      <c r="X47" s="394"/>
      <c r="Y47" s="394"/>
      <c r="Z47" s="394"/>
      <c r="AA47" s="393" t="e">
        <f>AA46+'מפקחים ומתאמים'!AA53:AE53</f>
        <v>#VALUE!</v>
      </c>
      <c r="AB47" s="394"/>
      <c r="AC47" s="394"/>
      <c r="AD47" s="394"/>
      <c r="AE47" s="395"/>
      <c r="AF47" s="107"/>
      <c r="AG47" s="107"/>
      <c r="AH47" s="107"/>
      <c r="AI47" s="93"/>
      <c r="AJ47" s="93"/>
      <c r="AK47" s="93"/>
      <c r="AL47" s="401"/>
      <c r="AM47" s="163"/>
      <c r="AN47" s="163"/>
      <c r="AO47" s="163"/>
      <c r="AP47" s="163"/>
      <c r="AQ47" s="163"/>
      <c r="AR47" s="163"/>
      <c r="AS47" s="163"/>
      <c r="AT47" s="163"/>
      <c r="AU47" s="163"/>
      <c r="AV47" s="266"/>
      <c r="AW47" s="163"/>
      <c r="AX47" s="163"/>
      <c r="AY47" s="163"/>
      <c r="AZ47" s="3"/>
      <c r="BA47" s="219"/>
      <c r="BB47" s="163"/>
      <c r="BC47" s="163"/>
      <c r="BD47" s="163"/>
      <c r="BE47" s="163"/>
      <c r="BF47" s="163"/>
      <c r="BG47" s="163"/>
      <c r="BH47" s="163"/>
      <c r="BI47" s="93"/>
      <c r="BJ47" s="93"/>
      <c r="BK47" s="93"/>
      <c r="BL47" s="93"/>
      <c r="BM47" s="93"/>
      <c r="BN47" s="93"/>
      <c r="BO47" s="9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row>
    <row r="48" spans="1:94" ht="5.25" customHeight="1">
      <c r="A48" s="209"/>
      <c r="B48" s="378"/>
      <c r="C48" s="163"/>
      <c r="D48" s="163"/>
      <c r="E48" s="163"/>
      <c r="F48" s="163"/>
      <c r="G48" s="163"/>
      <c r="H48" s="163"/>
      <c r="I48" s="209"/>
      <c r="J48" s="2"/>
      <c r="K48" s="108"/>
      <c r="L48" s="108"/>
      <c r="M48" s="108"/>
      <c r="N48" s="108"/>
      <c r="O48" s="108"/>
      <c r="P48" s="108"/>
      <c r="Q48" s="108"/>
      <c r="R48" s="108"/>
      <c r="S48" s="108"/>
      <c r="T48" s="108"/>
      <c r="U48" s="108"/>
      <c r="V48" s="108"/>
      <c r="W48" s="108"/>
      <c r="X48" s="108"/>
      <c r="Y48" s="108"/>
      <c r="Z48" s="108"/>
      <c r="AA48" s="109"/>
      <c r="AB48" s="110"/>
      <c r="AC48" s="110"/>
      <c r="AD48" s="110"/>
      <c r="AE48" s="110"/>
      <c r="AF48" s="111"/>
      <c r="AG48" s="112"/>
      <c r="AH48" s="93"/>
      <c r="AI48" s="93"/>
      <c r="AJ48" s="93"/>
      <c r="AK48" s="93"/>
      <c r="AL48" s="113"/>
      <c r="AM48" s="113"/>
      <c r="AN48" s="93"/>
      <c r="AO48" s="93"/>
      <c r="AP48" s="93"/>
      <c r="AQ48" s="93"/>
      <c r="AR48" s="93"/>
      <c r="AS48" s="93"/>
      <c r="AT48" s="93"/>
      <c r="AU48" s="93"/>
      <c r="AV48" s="93"/>
      <c r="AW48" s="93"/>
      <c r="AX48" s="113"/>
      <c r="AY48" s="113"/>
      <c r="AZ48" s="93"/>
      <c r="BA48" s="93"/>
      <c r="BB48" s="93"/>
      <c r="BC48" s="93"/>
      <c r="BD48" s="93"/>
      <c r="BE48" s="93"/>
      <c r="BF48" s="93"/>
      <c r="BG48" s="93"/>
      <c r="BH48" s="93"/>
      <c r="BI48" s="93"/>
      <c r="BJ48" s="93"/>
      <c r="BK48" s="93"/>
      <c r="BL48" s="93"/>
      <c r="BM48" s="93"/>
      <c r="BN48" s="93"/>
      <c r="BO48" s="9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row>
    <row r="49" spans="1:94" ht="16.5" customHeight="1">
      <c r="A49" s="209"/>
      <c r="B49" s="350"/>
      <c r="C49" s="194"/>
      <c r="D49" s="194"/>
      <c r="E49" s="194"/>
      <c r="F49" s="194"/>
      <c r="G49" s="194"/>
      <c r="H49" s="194"/>
      <c r="I49" s="195"/>
      <c r="J49" s="2"/>
      <c r="K49" s="414" t="s">
        <v>75</v>
      </c>
      <c r="L49" s="212"/>
      <c r="M49" s="212"/>
      <c r="N49" s="212"/>
      <c r="O49" s="212"/>
      <c r="P49" s="212"/>
      <c r="Q49" s="212"/>
      <c r="R49" s="212"/>
      <c r="S49" s="212"/>
      <c r="T49" s="212"/>
      <c r="U49" s="212"/>
      <c r="V49" s="212"/>
      <c r="W49" s="212"/>
      <c r="X49" s="212"/>
      <c r="Y49" s="212"/>
      <c r="Z49" s="212"/>
      <c r="AA49" s="313" t="e">
        <f>IF(D33*24&lt;AA47,שגיאה,(D33-AA47/24))</f>
        <v>#VALUE!</v>
      </c>
      <c r="AB49" s="387"/>
      <c r="AC49" s="387"/>
      <c r="AD49" s="387"/>
      <c r="AE49" s="387"/>
      <c r="AF49" s="387"/>
      <c r="AG49" s="388"/>
      <c r="AH49" s="286"/>
      <c r="AI49" s="163"/>
      <c r="AJ49" s="163"/>
      <c r="AK49" s="163"/>
      <c r="AL49" s="163"/>
      <c r="AM49" s="163"/>
      <c r="AN49" s="114"/>
      <c r="AO49" s="114"/>
      <c r="AP49" s="114"/>
      <c r="AQ49" s="288">
        <f>ABS(D33-AA45)</f>
        <v>0</v>
      </c>
      <c r="AR49" s="163"/>
      <c r="AS49" s="163"/>
      <c r="AT49" s="163"/>
      <c r="AU49" s="290" t="s">
        <v>21</v>
      </c>
      <c r="AV49" s="163"/>
      <c r="AW49" s="163"/>
      <c r="AX49" s="115"/>
      <c r="AY49" s="115"/>
      <c r="AZ49" s="115"/>
      <c r="BA49" s="115"/>
      <c r="BB49" s="93"/>
      <c r="BC49" s="93"/>
      <c r="BD49" s="93"/>
      <c r="BE49" s="93"/>
      <c r="BF49" s="93"/>
      <c r="BG49" s="93"/>
      <c r="BH49" s="93"/>
      <c r="BI49" s="93"/>
      <c r="BJ49" s="93"/>
      <c r="BK49" s="93"/>
      <c r="BL49" s="93"/>
      <c r="BM49" s="93"/>
      <c r="BN49" s="93"/>
      <c r="BO49" s="9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row>
    <row r="50" spans="1:94" ht="9.75" customHeight="1">
      <c r="A50" s="152" t="s">
        <v>76</v>
      </c>
      <c r="B50" s="377" t="s">
        <v>77</v>
      </c>
      <c r="C50" s="212"/>
      <c r="D50" s="212"/>
      <c r="E50" s="212"/>
      <c r="F50" s="212"/>
      <c r="G50" s="212"/>
      <c r="H50" s="212"/>
      <c r="I50" s="349"/>
      <c r="J50" s="1"/>
      <c r="K50" s="350"/>
      <c r="L50" s="194"/>
      <c r="M50" s="194"/>
      <c r="N50" s="194"/>
      <c r="O50" s="194"/>
      <c r="P50" s="194"/>
      <c r="Q50" s="194"/>
      <c r="R50" s="194"/>
      <c r="S50" s="194"/>
      <c r="T50" s="194"/>
      <c r="U50" s="194"/>
      <c r="V50" s="194"/>
      <c r="W50" s="194"/>
      <c r="X50" s="194"/>
      <c r="Y50" s="194"/>
      <c r="Z50" s="194"/>
      <c r="AA50" s="389"/>
      <c r="AB50" s="390"/>
      <c r="AC50" s="390"/>
      <c r="AD50" s="390"/>
      <c r="AE50" s="390"/>
      <c r="AF50" s="390"/>
      <c r="AG50" s="391"/>
      <c r="AH50" s="392"/>
      <c r="AI50" s="163"/>
      <c r="AJ50" s="163"/>
      <c r="AK50" s="163"/>
      <c r="AL50" s="163"/>
      <c r="AM50" s="163"/>
      <c r="AN50" s="114"/>
      <c r="AO50" s="114"/>
      <c r="AP50" s="114"/>
      <c r="AQ50" s="163"/>
      <c r="AR50" s="163"/>
      <c r="AS50" s="163"/>
      <c r="AT50" s="163"/>
      <c r="AU50" s="163"/>
      <c r="AV50" s="163"/>
      <c r="AW50" s="163"/>
      <c r="AX50" s="116"/>
      <c r="AY50" s="116"/>
      <c r="AZ50" s="117"/>
      <c r="BA50" s="117"/>
      <c r="BB50" s="93"/>
      <c r="BC50" s="93"/>
      <c r="BD50" s="93"/>
      <c r="BE50" s="93"/>
      <c r="BF50" s="93"/>
      <c r="BG50" s="93"/>
      <c r="BH50" s="93"/>
      <c r="BI50" s="93"/>
      <c r="BJ50" s="93"/>
      <c r="BK50" s="93"/>
      <c r="BL50" s="93"/>
      <c r="BM50" s="93"/>
      <c r="BN50" s="93"/>
      <c r="BO50" s="93"/>
      <c r="BP50" s="4"/>
      <c r="BQ50" s="4"/>
      <c r="BR50" s="4"/>
      <c r="BS50" s="4"/>
      <c r="BT50" s="4"/>
      <c r="BU50" s="4"/>
      <c r="BV50" s="4"/>
      <c r="BW50" s="4"/>
      <c r="BX50" s="4"/>
      <c r="BY50" s="4"/>
      <c r="BZ50" s="4"/>
      <c r="CA50" s="4"/>
      <c r="CB50" s="4"/>
      <c r="CC50" s="4"/>
      <c r="CD50" s="4"/>
      <c r="CE50" s="1"/>
      <c r="CF50" s="1"/>
      <c r="CG50" s="1"/>
      <c r="CH50" s="1"/>
      <c r="CI50" s="1"/>
      <c r="CJ50" s="1"/>
      <c r="CK50" s="1"/>
      <c r="CL50" s="1"/>
      <c r="CM50" s="1"/>
      <c r="CN50" s="1"/>
      <c r="CO50" s="1"/>
      <c r="CP50" s="1"/>
    </row>
    <row r="51" spans="1:94" ht="19.5" customHeight="1">
      <c r="A51" s="209"/>
      <c r="B51" s="378"/>
      <c r="C51" s="163"/>
      <c r="D51" s="163"/>
      <c r="E51" s="163"/>
      <c r="F51" s="163"/>
      <c r="G51" s="163"/>
      <c r="H51" s="163"/>
      <c r="I51" s="209"/>
      <c r="J51" s="1"/>
      <c r="K51" s="118"/>
      <c r="L51" s="1"/>
      <c r="M51" s="1"/>
      <c r="N51" s="1"/>
      <c r="O51" s="1"/>
      <c r="P51" s="1"/>
      <c r="Q51" s="1"/>
      <c r="R51" s="1"/>
      <c r="S51" s="1"/>
      <c r="T51" s="1"/>
      <c r="U51" s="1"/>
      <c r="V51" s="1"/>
      <c r="W51" s="1"/>
      <c r="X51" s="1"/>
      <c r="Y51" s="119"/>
      <c r="Z51" s="1"/>
      <c r="AA51" s="1"/>
      <c r="AB51" s="1"/>
      <c r="AC51" s="1"/>
      <c r="AD51" s="1"/>
      <c r="AE51" s="1"/>
      <c r="AF51" s="1"/>
      <c r="AG51" s="1"/>
      <c r="AH51" s="1"/>
      <c r="AI51" s="1"/>
      <c r="AJ51" s="1"/>
      <c r="AK51" s="1"/>
      <c r="AL51" s="120"/>
      <c r="AM51" s="120"/>
      <c r="AN51" s="1"/>
      <c r="AO51" s="1"/>
      <c r="AP51" s="1"/>
      <c r="AQ51" s="121"/>
      <c r="AR51" s="121"/>
      <c r="AS51" s="121"/>
      <c r="AT51" s="121"/>
      <c r="AU51" s="121"/>
      <c r="AV51" s="121"/>
      <c r="AW51" s="121"/>
      <c r="AX51" s="122"/>
      <c r="AY51" s="122"/>
      <c r="AZ51" s="121"/>
      <c r="BA51" s="121"/>
      <c r="BB51" s="121"/>
      <c r="BC51" s="121"/>
      <c r="BD51" s="121"/>
      <c r="BE51" s="123"/>
      <c r="BF51" s="123"/>
      <c r="BG51" s="123"/>
      <c r="BH51" s="123"/>
      <c r="BI51" s="123"/>
      <c r="BJ51" s="123"/>
      <c r="BK51" s="1"/>
      <c r="BL51" s="1"/>
      <c r="BM51" s="1"/>
      <c r="BN51" s="1"/>
      <c r="BO51" s="1"/>
      <c r="BP51" s="4"/>
      <c r="BQ51" s="4"/>
      <c r="BR51" s="4"/>
      <c r="BS51" s="4"/>
      <c r="BT51" s="4"/>
      <c r="BU51" s="4"/>
      <c r="BV51" s="4"/>
      <c r="BW51" s="4"/>
      <c r="BX51" s="4"/>
      <c r="BY51" s="4"/>
      <c r="BZ51" s="4"/>
      <c r="CA51" s="4"/>
      <c r="CB51" s="4"/>
      <c r="CC51" s="4"/>
      <c r="CD51" s="4"/>
      <c r="CE51" s="1"/>
      <c r="CF51" s="1"/>
      <c r="CG51" s="1"/>
      <c r="CH51" s="1"/>
      <c r="CI51" s="1"/>
      <c r="CJ51" s="1"/>
      <c r="CK51" s="1"/>
      <c r="CL51" s="1"/>
      <c r="CM51" s="1"/>
      <c r="CN51" s="1"/>
      <c r="CO51" s="1"/>
      <c r="CP51" s="1"/>
    </row>
    <row r="52" spans="1:94" ht="30" customHeight="1">
      <c r="A52" s="209"/>
      <c r="B52" s="378"/>
      <c r="C52" s="163"/>
      <c r="D52" s="163"/>
      <c r="E52" s="163"/>
      <c r="F52" s="163"/>
      <c r="G52" s="163"/>
      <c r="H52" s="163"/>
      <c r="I52" s="209"/>
      <c r="J52" s="1"/>
      <c r="K52" s="124"/>
      <c r="L52" s="125"/>
      <c r="M52" s="125"/>
      <c r="N52" s="125"/>
      <c r="O52" s="125"/>
      <c r="P52" s="125"/>
      <c r="Q52" s="125"/>
      <c r="R52" s="277" t="s">
        <v>78</v>
      </c>
      <c r="S52" s="379"/>
      <c r="T52" s="379"/>
      <c r="U52" s="379"/>
      <c r="V52" s="379"/>
      <c r="W52" s="379"/>
      <c r="X52" s="379"/>
      <c r="Y52" s="379"/>
      <c r="Z52" s="379"/>
      <c r="AA52" s="379"/>
      <c r="AB52" s="380"/>
      <c r="AC52" s="280" t="s">
        <v>79</v>
      </c>
      <c r="AD52" s="379"/>
      <c r="AE52" s="379"/>
      <c r="AF52" s="379"/>
      <c r="AG52" s="379"/>
      <c r="AH52" s="379"/>
      <c r="AI52" s="379"/>
      <c r="AJ52" s="379"/>
      <c r="AK52" s="379"/>
      <c r="AL52" s="380"/>
      <c r="AM52" s="277" t="s">
        <v>80</v>
      </c>
      <c r="AN52" s="379"/>
      <c r="AO52" s="379"/>
      <c r="AP52" s="379"/>
      <c r="AQ52" s="379"/>
      <c r="AR52" s="379"/>
      <c r="AS52" s="379"/>
      <c r="AT52" s="379"/>
      <c r="AU52" s="379"/>
      <c r="AV52" s="379"/>
      <c r="AW52" s="380"/>
      <c r="AX52" s="220" t="s">
        <v>81</v>
      </c>
      <c r="AY52" s="379"/>
      <c r="AZ52" s="379"/>
      <c r="BA52" s="379"/>
      <c r="BB52" s="379"/>
      <c r="BC52" s="379"/>
      <c r="BD52" s="379"/>
      <c r="BE52" s="379"/>
      <c r="BF52" s="379"/>
      <c r="BG52" s="379"/>
      <c r="BH52" s="380"/>
      <c r="BI52" s="220" t="s">
        <v>14</v>
      </c>
      <c r="BJ52" s="379"/>
      <c r="BK52" s="379"/>
      <c r="BL52" s="379"/>
      <c r="BM52" s="379"/>
      <c r="BN52" s="379"/>
      <c r="BO52" s="380"/>
      <c r="BP52" s="4"/>
      <c r="BQ52" s="4"/>
      <c r="BR52" s="4"/>
      <c r="BS52" s="4"/>
      <c r="BT52" s="4"/>
      <c r="BU52" s="4"/>
      <c r="BV52" s="4"/>
      <c r="BW52" s="4"/>
      <c r="BX52" s="4"/>
      <c r="BY52" s="4"/>
      <c r="BZ52" s="4"/>
      <c r="CA52" s="4"/>
      <c r="CB52" s="4"/>
      <c r="CC52" s="4"/>
      <c r="CD52" s="4"/>
      <c r="CE52" s="1"/>
      <c r="CF52" s="1"/>
      <c r="CG52" s="1"/>
      <c r="CH52" s="1"/>
      <c r="CI52" s="1"/>
      <c r="CJ52" s="1"/>
      <c r="CK52" s="1"/>
      <c r="CL52" s="1"/>
      <c r="CM52" s="1"/>
      <c r="CN52" s="1"/>
      <c r="CO52" s="1"/>
      <c r="CP52" s="1"/>
    </row>
    <row r="53" spans="1:94" ht="30" customHeight="1">
      <c r="A53" s="209"/>
      <c r="B53" s="350"/>
      <c r="C53" s="194"/>
      <c r="D53" s="194"/>
      <c r="E53" s="194"/>
      <c r="F53" s="194"/>
      <c r="G53" s="194"/>
      <c r="H53" s="194"/>
      <c r="I53" s="195"/>
      <c r="J53" s="1"/>
      <c r="K53" s="412" t="s">
        <v>82</v>
      </c>
      <c r="L53" s="413"/>
      <c r="M53" s="413"/>
      <c r="N53" s="413"/>
      <c r="O53" s="413"/>
      <c r="P53" s="413"/>
      <c r="Q53" s="413"/>
      <c r="R53" s="283"/>
      <c r="S53" s="379"/>
      <c r="T53" s="379"/>
      <c r="U53" s="379"/>
      <c r="V53" s="379"/>
      <c r="W53" s="379"/>
      <c r="X53" s="379"/>
      <c r="Y53" s="379"/>
      <c r="Z53" s="379"/>
      <c r="AA53" s="379"/>
      <c r="AB53" s="380"/>
      <c r="AC53" s="227"/>
      <c r="AD53" s="379"/>
      <c r="AE53" s="379"/>
      <c r="AF53" s="379"/>
      <c r="AG53" s="379"/>
      <c r="AH53" s="379"/>
      <c r="AI53" s="379"/>
      <c r="AJ53" s="379"/>
      <c r="AK53" s="379"/>
      <c r="AL53" s="380"/>
      <c r="AM53" s="224"/>
      <c r="AN53" s="379"/>
      <c r="AO53" s="379"/>
      <c r="AP53" s="379"/>
      <c r="AQ53" s="379"/>
      <c r="AR53" s="379"/>
      <c r="AS53" s="379"/>
      <c r="AT53" s="379"/>
      <c r="AU53" s="379"/>
      <c r="AV53" s="379"/>
      <c r="AW53" s="380"/>
      <c r="AX53" s="227"/>
      <c r="AY53" s="379"/>
      <c r="AZ53" s="379"/>
      <c r="BA53" s="379"/>
      <c r="BB53" s="379"/>
      <c r="BC53" s="379"/>
      <c r="BD53" s="379"/>
      <c r="BE53" s="379"/>
      <c r="BF53" s="379"/>
      <c r="BG53" s="379"/>
      <c r="BH53" s="380"/>
      <c r="BI53" s="231"/>
      <c r="BJ53" s="379"/>
      <c r="BK53" s="379"/>
      <c r="BL53" s="379"/>
      <c r="BM53" s="379"/>
      <c r="BN53" s="379"/>
      <c r="BO53" s="380"/>
      <c r="BP53" s="4"/>
      <c r="BQ53" s="4"/>
      <c r="BR53" s="4"/>
      <c r="BS53" s="4"/>
      <c r="BT53" s="4"/>
      <c r="BU53" s="4"/>
      <c r="BV53" s="4"/>
      <c r="BW53" s="4"/>
      <c r="BX53" s="4"/>
      <c r="BY53" s="4"/>
      <c r="BZ53" s="4"/>
      <c r="CA53" s="4"/>
      <c r="CB53" s="4"/>
      <c r="CC53" s="4"/>
      <c r="CD53" s="4"/>
      <c r="CE53" s="1"/>
      <c r="CF53" s="1"/>
      <c r="CG53" s="1"/>
      <c r="CH53" s="1"/>
      <c r="CI53" s="1"/>
      <c r="CJ53" s="1"/>
      <c r="CK53" s="1"/>
      <c r="CL53" s="1"/>
      <c r="CM53" s="1"/>
      <c r="CN53" s="1"/>
      <c r="CO53" s="1"/>
      <c r="CP53" s="1"/>
    </row>
    <row r="54" spans="1:94" ht="30" customHeight="1">
      <c r="A54" s="152" t="s">
        <v>83</v>
      </c>
      <c r="B54" s="377" t="s">
        <v>84</v>
      </c>
      <c r="C54" s="212"/>
      <c r="D54" s="212"/>
      <c r="E54" s="212"/>
      <c r="F54" s="212"/>
      <c r="G54" s="212"/>
      <c r="H54" s="212"/>
      <c r="I54" s="349"/>
      <c r="J54" s="1"/>
      <c r="K54" s="410" t="s">
        <v>85</v>
      </c>
      <c r="L54" s="411"/>
      <c r="M54" s="411"/>
      <c r="N54" s="411"/>
      <c r="O54" s="411"/>
      <c r="P54" s="411"/>
      <c r="Q54" s="411"/>
      <c r="R54" s="274"/>
      <c r="S54" s="379"/>
      <c r="T54" s="379"/>
      <c r="U54" s="379"/>
      <c r="V54" s="379"/>
      <c r="W54" s="379"/>
      <c r="X54" s="379"/>
      <c r="Y54" s="379"/>
      <c r="Z54" s="379"/>
      <c r="AA54" s="379"/>
      <c r="AB54" s="380"/>
      <c r="AC54" s="227"/>
      <c r="AD54" s="379"/>
      <c r="AE54" s="379"/>
      <c r="AF54" s="379"/>
      <c r="AG54" s="379"/>
      <c r="AH54" s="379"/>
      <c r="AI54" s="379"/>
      <c r="AJ54" s="379"/>
      <c r="AK54" s="379"/>
      <c r="AL54" s="380"/>
      <c r="AM54" s="224"/>
      <c r="AN54" s="379"/>
      <c r="AO54" s="379"/>
      <c r="AP54" s="379"/>
      <c r="AQ54" s="379"/>
      <c r="AR54" s="379"/>
      <c r="AS54" s="379"/>
      <c r="AT54" s="379"/>
      <c r="AU54" s="379"/>
      <c r="AV54" s="379"/>
      <c r="AW54" s="380"/>
      <c r="AX54" s="227"/>
      <c r="AY54" s="379"/>
      <c r="AZ54" s="379"/>
      <c r="BA54" s="379"/>
      <c r="BB54" s="379"/>
      <c r="BC54" s="379"/>
      <c r="BD54" s="379"/>
      <c r="BE54" s="379"/>
      <c r="BF54" s="379"/>
      <c r="BG54" s="379"/>
      <c r="BH54" s="380"/>
      <c r="BI54" s="213"/>
      <c r="BJ54" s="379"/>
      <c r="BK54" s="379"/>
      <c r="BL54" s="379"/>
      <c r="BM54" s="379"/>
      <c r="BN54" s="379"/>
      <c r="BO54" s="380"/>
      <c r="BP54" s="4"/>
      <c r="BQ54" s="4"/>
      <c r="BR54" s="4"/>
      <c r="BS54" s="4"/>
      <c r="BT54" s="4"/>
      <c r="BU54" s="4"/>
      <c r="BV54" s="4"/>
      <c r="BW54" s="4"/>
      <c r="BX54" s="4"/>
      <c r="BY54" s="4"/>
      <c r="BZ54" s="4"/>
      <c r="CA54" s="4"/>
      <c r="CB54" s="4"/>
      <c r="CC54" s="4"/>
      <c r="CD54" s="4"/>
      <c r="CE54" s="1"/>
      <c r="CF54" s="1"/>
      <c r="CG54" s="1"/>
      <c r="CH54" s="1"/>
      <c r="CI54" s="1"/>
      <c r="CJ54" s="1"/>
      <c r="CK54" s="1"/>
      <c r="CL54" s="1"/>
      <c r="CM54" s="1"/>
      <c r="CN54" s="1"/>
      <c r="CO54" s="1"/>
      <c r="CP54" s="1"/>
    </row>
    <row r="55" spans="1:94" ht="30" customHeight="1">
      <c r="A55" s="209"/>
      <c r="B55" s="396"/>
      <c r="C55" s="397"/>
      <c r="D55" s="397"/>
      <c r="E55" s="397"/>
      <c r="F55" s="397"/>
      <c r="G55" s="397"/>
      <c r="H55" s="397"/>
      <c r="I55" s="398"/>
      <c r="J55" s="1"/>
      <c r="K55" s="295" t="s">
        <v>86</v>
      </c>
      <c r="L55" s="399"/>
      <c r="M55" s="399"/>
      <c r="N55" s="399"/>
      <c r="O55" s="399"/>
      <c r="P55" s="399"/>
      <c r="Q55" s="400"/>
      <c r="R55" s="298"/>
      <c r="S55" s="379"/>
      <c r="T55" s="379"/>
      <c r="U55" s="379"/>
      <c r="V55" s="379"/>
      <c r="W55" s="379"/>
      <c r="X55" s="379"/>
      <c r="Y55" s="379"/>
      <c r="Z55" s="379"/>
      <c r="AA55" s="379"/>
      <c r="AB55" s="380"/>
      <c r="AC55" s="176"/>
      <c r="AD55" s="379"/>
      <c r="AE55" s="379"/>
      <c r="AF55" s="379"/>
      <c r="AG55" s="379"/>
      <c r="AH55" s="379"/>
      <c r="AI55" s="379"/>
      <c r="AJ55" s="379"/>
      <c r="AK55" s="379"/>
      <c r="AL55" s="380"/>
      <c r="AM55" s="330"/>
      <c r="AN55" s="379"/>
      <c r="AO55" s="379"/>
      <c r="AP55" s="379"/>
      <c r="AQ55" s="379"/>
      <c r="AR55" s="379"/>
      <c r="AS55" s="379"/>
      <c r="AT55" s="379"/>
      <c r="AU55" s="379"/>
      <c r="AV55" s="379"/>
      <c r="AW55" s="380"/>
      <c r="AX55" s="176"/>
      <c r="AY55" s="379"/>
      <c r="AZ55" s="379"/>
      <c r="BA55" s="379"/>
      <c r="BB55" s="379"/>
      <c r="BC55" s="379"/>
      <c r="BD55" s="379"/>
      <c r="BE55" s="379"/>
      <c r="BF55" s="379"/>
      <c r="BG55" s="379"/>
      <c r="BH55" s="380"/>
      <c r="BI55" s="179"/>
      <c r="BJ55" s="379"/>
      <c r="BK55" s="379"/>
      <c r="BL55" s="379"/>
      <c r="BM55" s="379"/>
      <c r="BN55" s="379"/>
      <c r="BO55" s="380"/>
      <c r="BP55" s="4"/>
      <c r="BQ55" s="4"/>
      <c r="BR55" s="4"/>
      <c r="BS55" s="4"/>
      <c r="BT55" s="4"/>
      <c r="BU55" s="4"/>
      <c r="BV55" s="4"/>
      <c r="BW55" s="4"/>
      <c r="BX55" s="4"/>
      <c r="BY55" s="4"/>
      <c r="BZ55" s="4"/>
      <c r="CA55" s="4"/>
      <c r="CB55" s="4"/>
      <c r="CC55" s="4"/>
      <c r="CD55" s="4"/>
      <c r="CE55" s="1"/>
      <c r="CF55" s="1"/>
      <c r="CG55" s="1"/>
      <c r="CH55" s="1"/>
      <c r="CI55" s="1"/>
      <c r="CJ55" s="1"/>
      <c r="CK55" s="1"/>
      <c r="CL55" s="1"/>
      <c r="CM55" s="1"/>
      <c r="CN55" s="1"/>
      <c r="CO55" s="1"/>
      <c r="CP55" s="1"/>
    </row>
    <row r="56" spans="1:94" ht="5.25" customHeight="1">
      <c r="A56" s="1"/>
      <c r="B56" s="1"/>
      <c r="C56" s="1"/>
      <c r="D56" s="1"/>
      <c r="E56" s="1"/>
      <c r="F56" s="1"/>
      <c r="G56" s="1"/>
      <c r="H56" s="1"/>
      <c r="I56" s="1"/>
      <c r="J56" s="1"/>
      <c r="K56" s="126"/>
      <c r="L56" s="126"/>
      <c r="M56" s="320"/>
      <c r="N56" s="163"/>
      <c r="O56" s="163"/>
      <c r="P56" s="163"/>
      <c r="Q56" s="163"/>
      <c r="R56" s="163"/>
      <c r="S56" s="163"/>
      <c r="T56" s="163"/>
      <c r="U56" s="163"/>
      <c r="V56" s="163"/>
      <c r="W56" s="163"/>
      <c r="X56" s="163"/>
      <c r="Y56" s="163"/>
      <c r="Z56" s="1"/>
      <c r="AA56" s="1"/>
      <c r="AB56" s="1"/>
      <c r="AC56" s="1"/>
      <c r="AD56" s="1"/>
      <c r="AE56" s="1"/>
      <c r="AF56" s="1"/>
      <c r="AG56" s="1"/>
      <c r="AH56" s="1"/>
      <c r="AI56" s="120"/>
      <c r="AJ56" s="120"/>
      <c r="AK56" s="1"/>
      <c r="AL56" s="1"/>
      <c r="AM56" s="1"/>
      <c r="AN56" s="1"/>
      <c r="AO56" s="1"/>
      <c r="AP56" s="1"/>
      <c r="AQ56" s="1"/>
      <c r="AR56" s="1"/>
      <c r="AS56" s="1"/>
      <c r="AT56" s="1"/>
      <c r="AU56" s="120"/>
      <c r="AV56" s="120"/>
      <c r="AW56" s="1"/>
      <c r="AX56" s="1"/>
      <c r="AY56" s="1"/>
      <c r="AZ56" s="1"/>
      <c r="BA56" s="1"/>
      <c r="BB56" s="1"/>
      <c r="BC56" s="1"/>
      <c r="BD56" s="1"/>
      <c r="BE56" s="1"/>
      <c r="BF56" s="1"/>
      <c r="BG56" s="1"/>
      <c r="BH56" s="1"/>
      <c r="BI56" s="1"/>
      <c r="BJ56" s="1"/>
      <c r="BK56" s="1"/>
      <c r="BL56" s="1"/>
      <c r="BM56" s="1"/>
      <c r="BN56" s="1"/>
      <c r="BO56" s="1"/>
      <c r="BP56" s="4"/>
      <c r="BQ56" s="4"/>
      <c r="BR56" s="4"/>
      <c r="BS56" s="4"/>
      <c r="BT56" s="4"/>
      <c r="BU56" s="4"/>
      <c r="BV56" s="4"/>
      <c r="BW56" s="4"/>
      <c r="BX56" s="4"/>
      <c r="BY56" s="4"/>
      <c r="BZ56" s="4"/>
      <c r="CA56" s="4"/>
      <c r="CB56" s="4"/>
      <c r="CC56" s="4"/>
      <c r="CD56" s="4"/>
      <c r="CE56" s="1"/>
      <c r="CF56" s="1"/>
      <c r="CG56" s="1"/>
      <c r="CH56" s="1"/>
      <c r="CI56" s="1"/>
      <c r="CJ56" s="1"/>
      <c r="CK56" s="1"/>
      <c r="CL56" s="1"/>
      <c r="CM56" s="1"/>
      <c r="CN56" s="1"/>
      <c r="CO56" s="1"/>
      <c r="CP56" s="1"/>
    </row>
    <row r="57" spans="1:94" ht="1.5" customHeight="1">
      <c r="A57" s="1"/>
      <c r="B57" s="1"/>
      <c r="C57" s="1"/>
      <c r="D57" s="1"/>
      <c r="E57" s="1"/>
      <c r="F57" s="1"/>
      <c r="G57" s="1"/>
      <c r="H57" s="1"/>
      <c r="I57" s="1"/>
      <c r="J57" s="1"/>
      <c r="K57" s="118"/>
      <c r="L57" s="1"/>
      <c r="M57" s="163"/>
      <c r="N57" s="163"/>
      <c r="O57" s="163"/>
      <c r="P57" s="163"/>
      <c r="Q57" s="163"/>
      <c r="R57" s="163"/>
      <c r="S57" s="163"/>
      <c r="T57" s="163"/>
      <c r="U57" s="163"/>
      <c r="V57" s="163"/>
      <c r="W57" s="163"/>
      <c r="X57" s="163"/>
      <c r="Y57" s="163"/>
      <c r="Z57" s="1"/>
      <c r="AA57" s="1"/>
      <c r="AB57" s="1"/>
      <c r="AC57" s="1"/>
      <c r="AD57" s="1"/>
      <c r="AE57" s="1"/>
      <c r="AF57" s="1"/>
      <c r="AG57" s="127"/>
      <c r="AH57" s="127"/>
      <c r="AI57" s="128"/>
      <c r="AJ57" s="128"/>
      <c r="AK57" s="127"/>
      <c r="AL57" s="127"/>
      <c r="AM57" s="127"/>
      <c r="AN57" s="127"/>
      <c r="AO57" s="1"/>
      <c r="AP57" s="1"/>
      <c r="AQ57" s="1"/>
      <c r="AR57" s="1"/>
      <c r="AS57" s="1"/>
      <c r="AT57" s="1"/>
      <c r="AU57" s="120"/>
      <c r="AV57" s="120"/>
      <c r="AW57" s="1"/>
      <c r="AX57" s="1"/>
      <c r="AY57" s="1"/>
      <c r="AZ57" s="1"/>
      <c r="BA57" s="1"/>
      <c r="BB57" s="1"/>
      <c r="BC57" s="1"/>
      <c r="BD57" s="1"/>
      <c r="BE57" s="1"/>
      <c r="BF57" s="1"/>
      <c r="BG57" s="1"/>
      <c r="BH57" s="1"/>
      <c r="BI57" s="1"/>
      <c r="BJ57" s="1"/>
      <c r="BK57" s="1"/>
      <c r="BL57" s="1"/>
      <c r="BM57" s="1"/>
      <c r="BN57" s="1"/>
      <c r="BO57" s="1"/>
      <c r="BP57" s="4"/>
      <c r="BQ57" s="4"/>
      <c r="BR57" s="4"/>
      <c r="BS57" s="4"/>
      <c r="BT57" s="4"/>
      <c r="BU57" s="4"/>
      <c r="BV57" s="4"/>
      <c r="BW57" s="4"/>
      <c r="BX57" s="4"/>
      <c r="BY57" s="4"/>
      <c r="BZ57" s="4"/>
      <c r="CA57" s="4"/>
      <c r="CB57" s="4"/>
      <c r="CC57" s="4"/>
      <c r="CD57" s="4"/>
      <c r="CE57" s="1"/>
      <c r="CF57" s="1"/>
      <c r="CG57" s="1"/>
      <c r="CH57" s="1"/>
      <c r="CI57" s="1"/>
      <c r="CJ57" s="1"/>
      <c r="CK57" s="1"/>
      <c r="CL57" s="1"/>
      <c r="CM57" s="1"/>
      <c r="CN57" s="1"/>
      <c r="CO57" s="1"/>
      <c r="CP57" s="1"/>
    </row>
    <row r="58" spans="1:94" ht="12.75" customHeight="1">
      <c r="A58" s="1"/>
      <c r="B58" s="1"/>
      <c r="C58" s="1"/>
      <c r="D58" s="1"/>
      <c r="E58" s="1"/>
      <c r="F58" s="1"/>
      <c r="G58" s="1"/>
      <c r="H58" s="1"/>
      <c r="I58" s="1"/>
      <c r="J58" s="1"/>
      <c r="K58" s="118"/>
      <c r="L58" s="1"/>
      <c r="M58" s="1"/>
      <c r="N58" s="1"/>
      <c r="O58" s="1"/>
      <c r="P58" s="1"/>
      <c r="Q58" s="1"/>
      <c r="R58" s="1"/>
      <c r="S58" s="1"/>
      <c r="T58" s="1"/>
      <c r="U58" s="1"/>
      <c r="V58" s="1"/>
      <c r="W58" s="1"/>
      <c r="X58" s="1"/>
      <c r="Y58" s="1"/>
      <c r="Z58" s="1"/>
      <c r="AA58" s="1"/>
      <c r="AB58" s="1"/>
      <c r="AC58" s="127"/>
      <c r="AD58" s="127"/>
      <c r="AE58" s="127"/>
      <c r="AF58" s="127"/>
      <c r="AG58" s="127"/>
      <c r="AH58" s="127"/>
      <c r="AI58" s="128"/>
      <c r="AJ58" s="128"/>
      <c r="AK58" s="127"/>
      <c r="AL58" s="127"/>
      <c r="AM58" s="127"/>
      <c r="AN58" s="127"/>
      <c r="AO58" s="1"/>
      <c r="AP58" s="1"/>
      <c r="AQ58" s="1"/>
      <c r="AR58" s="1"/>
      <c r="AS58" s="1"/>
      <c r="AT58" s="1"/>
      <c r="AU58" s="120"/>
      <c r="AV58" s="120"/>
      <c r="AW58" s="1"/>
      <c r="AX58" s="1"/>
      <c r="AY58" s="1"/>
      <c r="AZ58" s="1"/>
      <c r="BA58" s="1"/>
      <c r="BB58" s="1"/>
      <c r="BC58" s="1"/>
      <c r="BD58" s="1"/>
      <c r="BE58" s="1"/>
      <c r="BF58" s="1"/>
      <c r="BG58" s="1"/>
      <c r="BH58" s="1"/>
      <c r="BI58" s="1"/>
      <c r="BJ58" s="1"/>
      <c r="BK58" s="1"/>
      <c r="BL58" s="1"/>
      <c r="BM58" s="1"/>
      <c r="BN58" s="1"/>
      <c r="BO58" s="1"/>
      <c r="BP58" s="4"/>
      <c r="BQ58" s="4"/>
      <c r="BR58" s="4"/>
      <c r="BS58" s="4"/>
      <c r="BT58" s="4"/>
      <c r="BU58" s="4"/>
      <c r="BV58" s="4"/>
      <c r="BW58" s="4"/>
      <c r="BX58" s="4"/>
      <c r="BY58" s="4"/>
      <c r="BZ58" s="4"/>
      <c r="CA58" s="4"/>
      <c r="CB58" s="4"/>
      <c r="CC58" s="4"/>
      <c r="CD58" s="4"/>
      <c r="CE58" s="1"/>
      <c r="CF58" s="1"/>
      <c r="CG58" s="1"/>
      <c r="CH58" s="1"/>
      <c r="CI58" s="1"/>
      <c r="CJ58" s="1"/>
      <c r="CK58" s="1"/>
      <c r="CL58" s="1"/>
      <c r="CM58" s="1"/>
      <c r="CN58" s="1"/>
      <c r="CO58" s="1"/>
      <c r="CP58" s="1"/>
    </row>
    <row r="59" spans="1:94" ht="12.75" customHeight="1">
      <c r="A59" s="1"/>
      <c r="B59" s="1"/>
      <c r="C59" s="1"/>
      <c r="D59" s="1"/>
      <c r="E59" s="1"/>
      <c r="F59" s="1"/>
      <c r="G59" s="1"/>
      <c r="H59" s="1"/>
      <c r="I59" s="1"/>
      <c r="J59" s="1"/>
      <c r="K59" s="118"/>
      <c r="L59" s="1"/>
      <c r="M59" s="1"/>
      <c r="N59" s="1"/>
      <c r="O59" s="1"/>
      <c r="P59" s="1"/>
      <c r="Q59" s="1"/>
      <c r="R59" s="1"/>
      <c r="S59" s="1"/>
      <c r="T59" s="1"/>
      <c r="U59" s="1"/>
      <c r="V59" s="1"/>
      <c r="W59" s="1"/>
      <c r="X59" s="1"/>
      <c r="Y59" s="1"/>
      <c r="Z59" s="1"/>
      <c r="AA59" s="1"/>
      <c r="AB59" s="1"/>
      <c r="AC59" s="127"/>
      <c r="AD59" s="127"/>
      <c r="AE59" s="127"/>
      <c r="AF59" s="127"/>
      <c r="AG59" s="127"/>
      <c r="AH59" s="127"/>
      <c r="AI59" s="128"/>
      <c r="AJ59" s="128"/>
      <c r="AK59" s="127"/>
      <c r="AL59" s="127"/>
      <c r="AM59" s="127"/>
      <c r="AN59" s="127"/>
      <c r="AO59" s="1"/>
      <c r="AP59" s="1"/>
      <c r="AQ59" s="1"/>
      <c r="AR59" s="1"/>
      <c r="AS59" s="1"/>
      <c r="AT59" s="1"/>
      <c r="AU59" s="120"/>
      <c r="AV59" s="120"/>
      <c r="AW59" s="1"/>
      <c r="AX59" s="1"/>
      <c r="AY59" s="1"/>
      <c r="AZ59" s="1"/>
      <c r="BA59" s="1"/>
      <c r="BB59" s="1"/>
      <c r="BC59" s="1"/>
      <c r="BD59" s="1"/>
      <c r="BE59" s="1"/>
      <c r="BF59" s="1"/>
      <c r="BG59" s="1"/>
      <c r="BH59" s="1"/>
      <c r="BI59" s="1"/>
      <c r="BJ59" s="1"/>
      <c r="BK59" s="1"/>
      <c r="BL59" s="1"/>
      <c r="BM59" s="1"/>
      <c r="BN59" s="1"/>
      <c r="BO59" s="1"/>
      <c r="BP59" s="4"/>
      <c r="BQ59" s="4"/>
      <c r="BR59" s="4"/>
      <c r="BS59" s="4"/>
      <c r="BT59" s="4"/>
      <c r="BU59" s="4"/>
      <c r="BV59" s="4"/>
      <c r="BW59" s="4"/>
      <c r="BX59" s="4"/>
      <c r="BY59" s="4"/>
      <c r="BZ59" s="4"/>
      <c r="CA59" s="4"/>
      <c r="CB59" s="4"/>
      <c r="CC59" s="4"/>
      <c r="CD59" s="4"/>
      <c r="CE59" s="1"/>
      <c r="CF59" s="1"/>
      <c r="CG59" s="1"/>
      <c r="CH59" s="1"/>
      <c r="CI59" s="1"/>
      <c r="CJ59" s="1"/>
      <c r="CK59" s="1"/>
      <c r="CL59" s="1"/>
      <c r="CM59" s="1"/>
      <c r="CN59" s="1"/>
      <c r="CO59" s="1"/>
      <c r="CP59" s="1"/>
    </row>
    <row r="60" spans="1:94" ht="12.75" customHeight="1">
      <c r="A60" s="1"/>
      <c r="B60" s="1"/>
      <c r="C60" s="1"/>
      <c r="D60" s="1"/>
      <c r="E60" s="1"/>
      <c r="F60" s="1"/>
      <c r="G60" s="1"/>
      <c r="H60" s="1"/>
      <c r="I60" s="1"/>
      <c r="J60" s="1"/>
      <c r="K60" s="118"/>
      <c r="L60" s="1"/>
      <c r="M60" s="1"/>
      <c r="N60" s="1"/>
      <c r="O60" s="1"/>
      <c r="P60" s="1"/>
      <c r="Q60" s="1"/>
      <c r="R60" s="1"/>
      <c r="S60" s="1"/>
      <c r="T60" s="1"/>
      <c r="U60" s="1"/>
      <c r="V60" s="1"/>
      <c r="W60" s="1"/>
      <c r="X60" s="1"/>
      <c r="Y60" s="1"/>
      <c r="Z60" s="1"/>
      <c r="AA60" s="1"/>
      <c r="AB60" s="1"/>
      <c r="AC60" s="127"/>
      <c r="AD60" s="127"/>
      <c r="AE60" s="127"/>
      <c r="AF60" s="127"/>
      <c r="AG60" s="127"/>
      <c r="AH60" s="127"/>
      <c r="AI60" s="128"/>
      <c r="AJ60" s="128"/>
      <c r="AK60" s="127"/>
      <c r="AL60" s="127"/>
      <c r="AM60" s="127"/>
      <c r="AN60" s="127"/>
      <c r="AO60" s="1"/>
      <c r="AP60" s="1"/>
      <c r="AQ60" s="1"/>
      <c r="AR60" s="1"/>
      <c r="AS60" s="1"/>
      <c r="AT60" s="1"/>
      <c r="AU60" s="120"/>
      <c r="AV60" s="120"/>
      <c r="AW60" s="1"/>
      <c r="AX60" s="1"/>
      <c r="AY60" s="1"/>
      <c r="AZ60" s="1"/>
      <c r="BA60" s="1"/>
      <c r="BB60" s="1"/>
      <c r="BC60" s="1"/>
      <c r="BD60" s="1"/>
      <c r="BE60" s="1"/>
      <c r="BF60" s="1"/>
      <c r="BG60" s="1"/>
      <c r="BH60" s="1"/>
      <c r="BI60" s="1"/>
      <c r="BJ60" s="1"/>
      <c r="BK60" s="1"/>
      <c r="BL60" s="1"/>
      <c r="BM60" s="1"/>
      <c r="BN60" s="1"/>
      <c r="BO60" s="1"/>
      <c r="BP60" s="4"/>
      <c r="BQ60" s="4"/>
      <c r="BR60" s="4"/>
      <c r="BS60" s="4"/>
      <c r="BT60" s="4"/>
      <c r="BU60" s="4"/>
      <c r="BV60" s="4"/>
      <c r="BW60" s="4"/>
      <c r="BX60" s="4"/>
      <c r="BY60" s="4"/>
      <c r="BZ60" s="4"/>
      <c r="CA60" s="4"/>
      <c r="CB60" s="4"/>
      <c r="CC60" s="4"/>
      <c r="CD60" s="4"/>
      <c r="CE60" s="1"/>
      <c r="CF60" s="1"/>
      <c r="CG60" s="1"/>
      <c r="CH60" s="1"/>
      <c r="CI60" s="1"/>
      <c r="CJ60" s="1"/>
      <c r="CK60" s="1"/>
      <c r="CL60" s="1"/>
      <c r="CM60" s="1"/>
      <c r="CN60" s="1"/>
      <c r="CO60" s="1"/>
      <c r="CP60" s="1"/>
    </row>
    <row r="61" spans="1:94" ht="12.75" customHeight="1">
      <c r="A61" s="1"/>
      <c r="B61" s="1"/>
      <c r="C61" s="1"/>
      <c r="D61" s="1"/>
      <c r="E61" s="1"/>
      <c r="F61" s="1"/>
      <c r="G61" s="1"/>
      <c r="H61" s="1"/>
      <c r="I61" s="1"/>
      <c r="J61" s="1"/>
      <c r="K61" s="118"/>
      <c r="L61" s="1"/>
      <c r="M61" s="1"/>
      <c r="N61" s="1"/>
      <c r="O61" s="1"/>
      <c r="P61" s="1"/>
      <c r="Q61" s="1"/>
      <c r="R61" s="1"/>
      <c r="S61" s="1"/>
      <c r="T61" s="1"/>
      <c r="U61" s="1"/>
      <c r="V61" s="1"/>
      <c r="W61" s="1"/>
      <c r="X61" s="1"/>
      <c r="Y61" s="1"/>
      <c r="Z61" s="1"/>
      <c r="AA61" s="1"/>
      <c r="AB61" s="1"/>
      <c r="AC61" s="127"/>
      <c r="AD61" s="127"/>
      <c r="AE61" s="127"/>
      <c r="AF61" s="127"/>
      <c r="AG61" s="127"/>
      <c r="AH61" s="127"/>
      <c r="AI61" s="128"/>
      <c r="AJ61" s="128"/>
      <c r="AK61" s="127"/>
      <c r="AL61" s="127"/>
      <c r="AM61" s="127"/>
      <c r="AN61" s="127"/>
      <c r="AO61" s="1"/>
      <c r="AP61" s="1"/>
      <c r="AQ61" s="1"/>
      <c r="AR61" s="1"/>
      <c r="AS61" s="1"/>
      <c r="AT61" s="1"/>
      <c r="AU61" s="120"/>
      <c r="AV61" s="120"/>
      <c r="AW61" s="1"/>
      <c r="AX61" s="1"/>
      <c r="AY61" s="1"/>
      <c r="AZ61" s="1"/>
      <c r="BA61" s="1"/>
      <c r="BB61" s="1"/>
      <c r="BC61" s="1"/>
      <c r="BD61" s="1"/>
      <c r="BE61" s="1"/>
      <c r="BF61" s="1"/>
      <c r="BG61" s="1"/>
      <c r="BH61" s="1"/>
      <c r="BI61" s="1"/>
      <c r="BJ61" s="1"/>
      <c r="BK61" s="1"/>
      <c r="BL61" s="1"/>
      <c r="BM61" s="1"/>
      <c r="BN61" s="1"/>
      <c r="BO61" s="1"/>
      <c r="BP61" s="4"/>
      <c r="BQ61" s="4"/>
      <c r="BR61" s="4"/>
      <c r="BS61" s="4"/>
      <c r="BT61" s="4"/>
      <c r="BU61" s="4"/>
      <c r="BV61" s="4"/>
      <c r="BW61" s="4"/>
      <c r="BX61" s="4"/>
      <c r="BY61" s="4"/>
      <c r="BZ61" s="4"/>
      <c r="CA61" s="4"/>
      <c r="CB61" s="4"/>
      <c r="CC61" s="4"/>
      <c r="CD61" s="4"/>
      <c r="CE61" s="1"/>
      <c r="CF61" s="1"/>
      <c r="CG61" s="1"/>
      <c r="CH61" s="1"/>
      <c r="CI61" s="1"/>
      <c r="CJ61" s="1"/>
      <c r="CK61" s="1"/>
      <c r="CL61" s="1"/>
      <c r="CM61" s="1"/>
      <c r="CN61" s="1"/>
      <c r="CO61" s="1"/>
      <c r="CP61" s="1"/>
    </row>
    <row r="62" spans="1:94" ht="12.75" customHeight="1">
      <c r="A62" s="1"/>
      <c r="B62" s="1"/>
      <c r="C62" s="1"/>
      <c r="D62" s="1"/>
      <c r="E62" s="1"/>
      <c r="F62" s="1"/>
      <c r="G62" s="1"/>
      <c r="H62" s="1"/>
      <c r="I62" s="1"/>
      <c r="J62" s="1"/>
      <c r="K62" s="118"/>
      <c r="L62" s="1"/>
      <c r="M62" s="1"/>
      <c r="N62" s="1"/>
      <c r="O62" s="1"/>
      <c r="P62" s="1"/>
      <c r="Q62" s="1"/>
      <c r="R62" s="1"/>
      <c r="S62" s="1"/>
      <c r="T62" s="1"/>
      <c r="U62" s="1"/>
      <c r="V62" s="1"/>
      <c r="W62" s="1"/>
      <c r="X62" s="1"/>
      <c r="Y62" s="1"/>
      <c r="Z62" s="1"/>
      <c r="AA62" s="1"/>
      <c r="AB62" s="1"/>
      <c r="AC62" s="127"/>
      <c r="AD62" s="127"/>
      <c r="AE62" s="127"/>
      <c r="AF62" s="127"/>
      <c r="AG62" s="127"/>
      <c r="AH62" s="127"/>
      <c r="AI62" s="128"/>
      <c r="AJ62" s="128"/>
      <c r="AK62" s="127"/>
      <c r="AL62" s="127"/>
      <c r="AM62" s="127"/>
      <c r="AN62" s="127"/>
      <c r="AO62" s="1"/>
      <c r="AP62" s="1"/>
      <c r="AQ62" s="1"/>
      <c r="AR62" s="1"/>
      <c r="AS62" s="1"/>
      <c r="AT62" s="1"/>
      <c r="AU62" s="120"/>
      <c r="AV62" s="120"/>
      <c r="AW62" s="1"/>
      <c r="AX62" s="1"/>
      <c r="AY62" s="1"/>
      <c r="AZ62" s="1"/>
      <c r="BA62" s="1"/>
      <c r="BB62" s="1"/>
      <c r="BC62" s="1"/>
      <c r="BD62" s="1"/>
      <c r="BE62" s="1"/>
      <c r="BF62" s="1"/>
      <c r="BG62" s="1"/>
      <c r="BH62" s="1"/>
      <c r="BI62" s="1"/>
      <c r="BJ62" s="1"/>
      <c r="BK62" s="1"/>
      <c r="BL62" s="1"/>
      <c r="BM62" s="1"/>
      <c r="BN62" s="1"/>
      <c r="BO62" s="1"/>
      <c r="BP62" s="4"/>
      <c r="BQ62" s="4"/>
      <c r="BR62" s="4"/>
      <c r="BS62" s="4"/>
      <c r="BT62" s="4"/>
      <c r="BU62" s="4"/>
      <c r="BV62" s="4"/>
      <c r="BW62" s="4"/>
      <c r="BX62" s="4"/>
      <c r="BY62" s="4"/>
      <c r="BZ62" s="4"/>
      <c r="CA62" s="4"/>
      <c r="CB62" s="4"/>
      <c r="CC62" s="4"/>
      <c r="CD62" s="4"/>
      <c r="CE62" s="1"/>
      <c r="CF62" s="1"/>
      <c r="CG62" s="1"/>
      <c r="CH62" s="1"/>
      <c r="CI62" s="1"/>
      <c r="CJ62" s="1"/>
      <c r="CK62" s="1"/>
      <c r="CL62" s="1"/>
      <c r="CM62" s="1"/>
      <c r="CN62" s="1"/>
      <c r="CO62" s="1"/>
      <c r="CP62" s="1"/>
    </row>
    <row r="63" spans="1:94" ht="12.75" customHeight="1">
      <c r="A63" s="1"/>
      <c r="B63" s="1"/>
      <c r="C63" s="1"/>
      <c r="D63" s="1"/>
      <c r="E63" s="1"/>
      <c r="F63" s="1"/>
      <c r="G63" s="1"/>
      <c r="H63" s="1"/>
      <c r="I63" s="1"/>
      <c r="J63" s="1"/>
      <c r="K63" s="118"/>
      <c r="L63" s="1"/>
      <c r="M63" s="1"/>
      <c r="N63" s="1"/>
      <c r="O63" s="1"/>
      <c r="P63" s="1"/>
      <c r="Q63" s="1"/>
      <c r="R63" s="1"/>
      <c r="S63" s="1"/>
      <c r="T63" s="1"/>
      <c r="U63" s="1"/>
      <c r="V63" s="1"/>
      <c r="W63" s="1"/>
      <c r="X63" s="1"/>
      <c r="Y63" s="1"/>
      <c r="Z63" s="1"/>
      <c r="AA63" s="1"/>
      <c r="AB63" s="1"/>
      <c r="AC63" s="127"/>
      <c r="AD63" s="127"/>
      <c r="AE63" s="127"/>
      <c r="AF63" s="127"/>
      <c r="AG63" s="127"/>
      <c r="AH63" s="127"/>
      <c r="AI63" s="128"/>
      <c r="AJ63" s="128"/>
      <c r="AK63" s="127"/>
      <c r="AL63" s="127"/>
      <c r="AM63" s="127"/>
      <c r="AN63" s="127"/>
      <c r="AO63" s="1"/>
      <c r="AP63" s="1"/>
      <c r="AQ63" s="1"/>
      <c r="AR63" s="1"/>
      <c r="AS63" s="1"/>
      <c r="AT63" s="1"/>
      <c r="AU63" s="120"/>
      <c r="AV63" s="120"/>
      <c r="AW63" s="1"/>
      <c r="AX63" s="1"/>
      <c r="AY63" s="1"/>
      <c r="AZ63" s="1"/>
      <c r="BA63" s="1"/>
      <c r="BB63" s="1"/>
      <c r="BC63" s="1"/>
      <c r="BD63" s="1"/>
      <c r="BE63" s="1"/>
      <c r="BF63" s="1"/>
      <c r="BG63" s="1"/>
      <c r="BH63" s="1"/>
      <c r="BI63" s="1"/>
      <c r="BJ63" s="1"/>
      <c r="BK63" s="1"/>
      <c r="BL63" s="1"/>
      <c r="BM63" s="1"/>
      <c r="BN63" s="1"/>
      <c r="BO63" s="1"/>
      <c r="BP63" s="4"/>
      <c r="BQ63" s="4"/>
      <c r="BR63" s="4"/>
      <c r="BS63" s="4"/>
      <c r="BT63" s="4"/>
      <c r="BU63" s="4"/>
      <c r="BV63" s="4"/>
      <c r="BW63" s="4"/>
      <c r="BX63" s="4"/>
      <c r="BY63" s="4"/>
      <c r="BZ63" s="4"/>
      <c r="CA63" s="4"/>
      <c r="CB63" s="4"/>
      <c r="CC63" s="4"/>
      <c r="CD63" s="4"/>
      <c r="CE63" s="1"/>
      <c r="CF63" s="1"/>
      <c r="CG63" s="1"/>
      <c r="CH63" s="1"/>
      <c r="CI63" s="1"/>
      <c r="CJ63" s="1"/>
      <c r="CK63" s="1"/>
      <c r="CL63" s="1"/>
      <c r="CM63" s="1"/>
      <c r="CN63" s="1"/>
      <c r="CO63" s="1"/>
      <c r="CP63" s="1"/>
    </row>
    <row r="64" spans="1:94" ht="12.75" customHeight="1">
      <c r="A64" s="1"/>
      <c r="B64" s="1"/>
      <c r="C64" s="1"/>
      <c r="D64" s="1"/>
      <c r="E64" s="1"/>
      <c r="F64" s="1"/>
      <c r="G64" s="1"/>
      <c r="H64" s="1"/>
      <c r="I64" s="1"/>
      <c r="J64" s="1"/>
      <c r="K64" s="118"/>
      <c r="L64" s="1"/>
      <c r="M64" s="1"/>
      <c r="N64" s="1"/>
      <c r="O64" s="1"/>
      <c r="P64" s="1"/>
      <c r="Q64" s="1"/>
      <c r="R64" s="1"/>
      <c r="S64" s="1"/>
      <c r="T64" s="1"/>
      <c r="U64" s="1"/>
      <c r="V64" s="1"/>
      <c r="W64" s="1"/>
      <c r="X64" s="1"/>
      <c r="Y64" s="1"/>
      <c r="Z64" s="1"/>
      <c r="AA64" s="1"/>
      <c r="AB64" s="1"/>
      <c r="AC64" s="127"/>
      <c r="AD64" s="127"/>
      <c r="AE64" s="127"/>
      <c r="AF64" s="127"/>
      <c r="AG64" s="127"/>
      <c r="AH64" s="127"/>
      <c r="AI64" s="128"/>
      <c r="AJ64" s="128"/>
      <c r="AK64" s="127"/>
      <c r="AL64" s="127"/>
      <c r="AM64" s="127"/>
      <c r="AN64" s="127"/>
      <c r="AO64" s="1"/>
      <c r="AP64" s="1"/>
      <c r="AQ64" s="1"/>
      <c r="AR64" s="1"/>
      <c r="AS64" s="1"/>
      <c r="AT64" s="1"/>
      <c r="AU64" s="120"/>
      <c r="AV64" s="120"/>
      <c r="AW64" s="1"/>
      <c r="AX64" s="1"/>
      <c r="AY64" s="1"/>
      <c r="AZ64" s="1"/>
      <c r="BA64" s="1"/>
      <c r="BB64" s="1"/>
      <c r="BC64" s="1"/>
      <c r="BD64" s="1"/>
      <c r="BE64" s="1"/>
      <c r="BF64" s="1"/>
      <c r="BG64" s="1"/>
      <c r="BH64" s="1"/>
      <c r="BI64" s="1"/>
      <c r="BJ64" s="1"/>
      <c r="BK64" s="1"/>
      <c r="BL64" s="1"/>
      <c r="BM64" s="1"/>
      <c r="BN64" s="1"/>
      <c r="BO64" s="1"/>
      <c r="BP64" s="4"/>
      <c r="BQ64" s="4"/>
      <c r="BR64" s="4"/>
      <c r="BS64" s="4"/>
      <c r="BT64" s="4"/>
      <c r="BU64" s="4"/>
      <c r="BV64" s="4"/>
      <c r="BW64" s="4"/>
      <c r="BX64" s="4"/>
      <c r="BY64" s="4"/>
      <c r="BZ64" s="4"/>
      <c r="CA64" s="4"/>
      <c r="CB64" s="4"/>
      <c r="CC64" s="4"/>
      <c r="CD64" s="4"/>
      <c r="CE64" s="1"/>
      <c r="CF64" s="1"/>
      <c r="CG64" s="1"/>
      <c r="CH64" s="1"/>
      <c r="CI64" s="1"/>
      <c r="CJ64" s="1"/>
      <c r="CK64" s="1"/>
      <c r="CL64" s="1"/>
      <c r="CM64" s="1"/>
      <c r="CN64" s="1"/>
      <c r="CO64" s="1"/>
      <c r="CP64" s="1"/>
    </row>
    <row r="65" spans="1:94" ht="12.75" customHeight="1">
      <c r="A65" s="1"/>
      <c r="B65" s="1"/>
      <c r="C65" s="1"/>
      <c r="D65" s="1"/>
      <c r="E65" s="1"/>
      <c r="F65" s="1"/>
      <c r="G65" s="1"/>
      <c r="H65" s="1"/>
      <c r="I65" s="1"/>
      <c r="J65" s="1"/>
      <c r="K65" s="118"/>
      <c r="L65" s="1"/>
      <c r="M65" s="1"/>
      <c r="N65" s="1"/>
      <c r="O65" s="1"/>
      <c r="P65" s="1"/>
      <c r="Q65" s="1"/>
      <c r="R65" s="1"/>
      <c r="S65" s="1"/>
      <c r="T65" s="1"/>
      <c r="U65" s="1"/>
      <c r="V65" s="1"/>
      <c r="W65" s="1"/>
      <c r="X65" s="1"/>
      <c r="Y65" s="1"/>
      <c r="Z65" s="1"/>
      <c r="AA65" s="1"/>
      <c r="AB65" s="1"/>
      <c r="AC65" s="127"/>
      <c r="AD65" s="127"/>
      <c r="AE65" s="127"/>
      <c r="AF65" s="127"/>
      <c r="AG65" s="127"/>
      <c r="AH65" s="127"/>
      <c r="AI65" s="128"/>
      <c r="AJ65" s="128"/>
      <c r="AK65" s="127"/>
      <c r="AL65" s="127"/>
      <c r="AM65" s="127"/>
      <c r="AN65" s="127"/>
      <c r="AO65" s="1"/>
      <c r="AP65" s="1"/>
      <c r="AQ65" s="1"/>
      <c r="AR65" s="1"/>
      <c r="AS65" s="1"/>
      <c r="AT65" s="1"/>
      <c r="AU65" s="120"/>
      <c r="AV65" s="120"/>
      <c r="AW65" s="1"/>
      <c r="AX65" s="1"/>
      <c r="AY65" s="1"/>
      <c r="AZ65" s="1"/>
      <c r="BA65" s="1"/>
      <c r="BB65" s="1"/>
      <c r="BC65" s="1"/>
      <c r="BD65" s="1"/>
      <c r="BE65" s="1"/>
      <c r="BF65" s="1"/>
      <c r="BG65" s="1"/>
      <c r="BH65" s="1"/>
      <c r="BI65" s="1"/>
      <c r="BJ65" s="1"/>
      <c r="BK65" s="1"/>
      <c r="BL65" s="1"/>
      <c r="BM65" s="1"/>
      <c r="BN65" s="1"/>
      <c r="BO65" s="1"/>
      <c r="BP65" s="4"/>
      <c r="BQ65" s="4"/>
      <c r="BR65" s="4"/>
      <c r="BS65" s="4"/>
      <c r="BT65" s="4"/>
      <c r="BU65" s="4"/>
      <c r="BV65" s="4"/>
      <c r="BW65" s="4"/>
      <c r="BX65" s="4"/>
      <c r="BY65" s="4"/>
      <c r="BZ65" s="4"/>
      <c r="CA65" s="4"/>
      <c r="CB65" s="4"/>
      <c r="CC65" s="4"/>
      <c r="CD65" s="4"/>
      <c r="CE65" s="1"/>
      <c r="CF65" s="1"/>
      <c r="CG65" s="1"/>
      <c r="CH65" s="1"/>
      <c r="CI65" s="1"/>
      <c r="CJ65" s="1"/>
      <c r="CK65" s="1"/>
      <c r="CL65" s="1"/>
      <c r="CM65" s="1"/>
      <c r="CN65" s="1"/>
      <c r="CO65" s="1"/>
      <c r="CP65" s="1"/>
    </row>
    <row r="66" spans="1:94" ht="12.75" customHeight="1">
      <c r="A66" s="1"/>
      <c r="B66" s="1"/>
      <c r="C66" s="1"/>
      <c r="D66" s="1"/>
      <c r="E66" s="1"/>
      <c r="F66" s="1"/>
      <c r="G66" s="1"/>
      <c r="H66" s="1"/>
      <c r="I66" s="1"/>
      <c r="J66" s="1"/>
      <c r="K66" s="118"/>
      <c r="L66" s="1"/>
      <c r="M66" s="1"/>
      <c r="N66" s="1"/>
      <c r="O66" s="1"/>
      <c r="P66" s="1"/>
      <c r="Q66" s="1"/>
      <c r="R66" s="1"/>
      <c r="S66" s="1"/>
      <c r="T66" s="1"/>
      <c r="U66" s="1"/>
      <c r="V66" s="1"/>
      <c r="W66" s="1"/>
      <c r="X66" s="1"/>
      <c r="Y66" s="1"/>
      <c r="Z66" s="1"/>
      <c r="AA66" s="1"/>
      <c r="AB66" s="1"/>
      <c r="AC66" s="127"/>
      <c r="AD66" s="127"/>
      <c r="AE66" s="127"/>
      <c r="AF66" s="127"/>
      <c r="AG66" s="127"/>
      <c r="AH66" s="127"/>
      <c r="AI66" s="128"/>
      <c r="AJ66" s="128"/>
      <c r="AK66" s="127"/>
      <c r="AL66" s="127"/>
      <c r="AM66" s="127"/>
      <c r="AN66" s="127"/>
      <c r="AO66" s="1"/>
      <c r="AP66" s="1"/>
      <c r="AQ66" s="1"/>
      <c r="AR66" s="1"/>
      <c r="AS66" s="1"/>
      <c r="AT66" s="1"/>
      <c r="AU66" s="120"/>
      <c r="AV66" s="120"/>
      <c r="AW66" s="1"/>
      <c r="AX66" s="1"/>
      <c r="AY66" s="1"/>
      <c r="AZ66" s="1"/>
      <c r="BA66" s="1"/>
      <c r="BB66" s="1"/>
      <c r="BC66" s="1"/>
      <c r="BD66" s="1"/>
      <c r="BE66" s="1"/>
      <c r="BF66" s="1"/>
      <c r="BG66" s="1"/>
      <c r="BH66" s="1"/>
      <c r="BI66" s="1"/>
      <c r="BJ66" s="1"/>
      <c r="BK66" s="1"/>
      <c r="BL66" s="1"/>
      <c r="BM66" s="1"/>
      <c r="BN66" s="1"/>
      <c r="BO66" s="1"/>
      <c r="BP66" s="4"/>
      <c r="BQ66" s="4"/>
      <c r="BR66" s="4"/>
      <c r="BS66" s="4"/>
      <c r="BT66" s="4"/>
      <c r="BU66" s="4"/>
      <c r="BV66" s="4"/>
      <c r="BW66" s="4"/>
      <c r="BX66" s="4"/>
      <c r="BY66" s="4"/>
      <c r="BZ66" s="4"/>
      <c r="CA66" s="4"/>
      <c r="CB66" s="4"/>
      <c r="CC66" s="4"/>
      <c r="CD66" s="4"/>
      <c r="CE66" s="1"/>
      <c r="CF66" s="1"/>
      <c r="CG66" s="1"/>
      <c r="CH66" s="1"/>
      <c r="CI66" s="1"/>
      <c r="CJ66" s="1"/>
      <c r="CK66" s="1"/>
      <c r="CL66" s="1"/>
      <c r="CM66" s="1"/>
      <c r="CN66" s="1"/>
      <c r="CO66" s="1"/>
      <c r="CP66" s="1"/>
    </row>
    <row r="67" spans="1:94" ht="12.75" customHeight="1">
      <c r="A67" s="1"/>
      <c r="B67" s="1"/>
      <c r="C67" s="1"/>
      <c r="D67" s="1"/>
      <c r="E67" s="1"/>
      <c r="F67" s="1"/>
      <c r="G67" s="1"/>
      <c r="H67" s="1"/>
      <c r="I67" s="1"/>
      <c r="J67" s="1"/>
      <c r="K67" s="118"/>
      <c r="L67" s="1"/>
      <c r="M67" s="1"/>
      <c r="N67" s="1"/>
      <c r="O67" s="1"/>
      <c r="P67" s="1"/>
      <c r="Q67" s="1"/>
      <c r="R67" s="1"/>
      <c r="S67" s="1"/>
      <c r="T67" s="1"/>
      <c r="U67" s="1"/>
      <c r="V67" s="1"/>
      <c r="W67" s="1"/>
      <c r="X67" s="1"/>
      <c r="Y67" s="1"/>
      <c r="Z67" s="1"/>
      <c r="AA67" s="1"/>
      <c r="AB67" s="1"/>
      <c r="AC67" s="127"/>
      <c r="AD67" s="127"/>
      <c r="AE67" s="127"/>
      <c r="AF67" s="127"/>
      <c r="AG67" s="127"/>
      <c r="AH67" s="127"/>
      <c r="AI67" s="128"/>
      <c r="AJ67" s="128"/>
      <c r="AK67" s="127"/>
      <c r="AL67" s="127"/>
      <c r="AM67" s="127"/>
      <c r="AN67" s="127"/>
      <c r="AO67" s="1"/>
      <c r="AP67" s="1"/>
      <c r="AQ67" s="1"/>
      <c r="AR67" s="1"/>
      <c r="AS67" s="1"/>
      <c r="AT67" s="1"/>
      <c r="AU67" s="120"/>
      <c r="AV67" s="120"/>
      <c r="AW67" s="1"/>
      <c r="AX67" s="1"/>
      <c r="AY67" s="1"/>
      <c r="AZ67" s="1"/>
      <c r="BA67" s="1"/>
      <c r="BB67" s="1"/>
      <c r="BC67" s="1"/>
      <c r="BD67" s="1"/>
      <c r="BE67" s="1"/>
      <c r="BF67" s="1"/>
      <c r="BG67" s="1"/>
      <c r="BH67" s="1"/>
      <c r="BI67" s="1"/>
      <c r="BJ67" s="1"/>
      <c r="BK67" s="1"/>
      <c r="BL67" s="1"/>
      <c r="BM67" s="1"/>
      <c r="BN67" s="1"/>
      <c r="BO67" s="1"/>
      <c r="BP67" s="4"/>
      <c r="BQ67" s="4"/>
      <c r="BR67" s="4"/>
      <c r="BS67" s="4"/>
      <c r="BT67" s="4"/>
      <c r="BU67" s="4"/>
      <c r="BV67" s="4"/>
      <c r="BW67" s="4"/>
      <c r="BX67" s="4"/>
      <c r="BY67" s="4"/>
      <c r="BZ67" s="4"/>
      <c r="CA67" s="4"/>
      <c r="CB67" s="4"/>
      <c r="CC67" s="4"/>
      <c r="CD67" s="4"/>
      <c r="CE67" s="1"/>
      <c r="CF67" s="1"/>
      <c r="CG67" s="1"/>
      <c r="CH67" s="1"/>
      <c r="CI67" s="1"/>
      <c r="CJ67" s="1"/>
      <c r="CK67" s="1"/>
      <c r="CL67" s="1"/>
      <c r="CM67" s="1"/>
      <c r="CN67" s="1"/>
      <c r="CO67" s="1"/>
      <c r="CP67" s="1"/>
    </row>
    <row r="68" spans="1:94" ht="12.75" customHeight="1">
      <c r="A68" s="1"/>
      <c r="B68" s="1"/>
      <c r="C68" s="1"/>
      <c r="D68" s="1"/>
      <c r="E68" s="1"/>
      <c r="F68" s="1"/>
      <c r="G68" s="1"/>
      <c r="H68" s="1"/>
      <c r="I68" s="1"/>
      <c r="J68" s="1"/>
      <c r="K68" s="118"/>
      <c r="L68" s="1"/>
      <c r="M68" s="1"/>
      <c r="N68" s="1"/>
      <c r="O68" s="1"/>
      <c r="P68" s="1"/>
      <c r="Q68" s="1"/>
      <c r="R68" s="1"/>
      <c r="S68" s="1"/>
      <c r="T68" s="1"/>
      <c r="U68" s="1"/>
      <c r="V68" s="1"/>
      <c r="W68" s="1"/>
      <c r="X68" s="1"/>
      <c r="Y68" s="1"/>
      <c r="Z68" s="1"/>
      <c r="AA68" s="1"/>
      <c r="AB68" s="1"/>
      <c r="AC68" s="127"/>
      <c r="AD68" s="127"/>
      <c r="AE68" s="127"/>
      <c r="AF68" s="127"/>
      <c r="AG68" s="127"/>
      <c r="AH68" s="127"/>
      <c r="AI68" s="128"/>
      <c r="AJ68" s="128"/>
      <c r="AK68" s="127"/>
      <c r="AL68" s="127"/>
      <c r="AM68" s="127"/>
      <c r="AN68" s="127"/>
      <c r="AO68" s="1"/>
      <c r="AP68" s="1"/>
      <c r="AQ68" s="1"/>
      <c r="AR68" s="1"/>
      <c r="AS68" s="1"/>
      <c r="AT68" s="1"/>
      <c r="AU68" s="120"/>
      <c r="AV68" s="120"/>
      <c r="AW68" s="1"/>
      <c r="AX68" s="1"/>
      <c r="AY68" s="1"/>
      <c r="AZ68" s="1"/>
      <c r="BA68" s="1"/>
      <c r="BB68" s="1"/>
      <c r="BC68" s="1"/>
      <c r="BD68" s="1"/>
      <c r="BE68" s="1"/>
      <c r="BF68" s="1"/>
      <c r="BG68" s="1"/>
      <c r="BH68" s="1"/>
      <c r="BI68" s="1"/>
      <c r="BJ68" s="1"/>
      <c r="BK68" s="1"/>
      <c r="BL68" s="1"/>
      <c r="BM68" s="1"/>
      <c r="BN68" s="1"/>
      <c r="BO68" s="1"/>
      <c r="BP68" s="4"/>
      <c r="BQ68" s="4"/>
      <c r="BR68" s="4"/>
      <c r="BS68" s="4"/>
      <c r="BT68" s="4"/>
      <c r="BU68" s="4"/>
      <c r="BV68" s="4"/>
      <c r="BW68" s="4"/>
      <c r="BX68" s="4"/>
      <c r="BY68" s="4"/>
      <c r="BZ68" s="4"/>
      <c r="CA68" s="4"/>
      <c r="CB68" s="4"/>
      <c r="CC68" s="4"/>
      <c r="CD68" s="4"/>
      <c r="CE68" s="1"/>
      <c r="CF68" s="1"/>
      <c r="CG68" s="1"/>
      <c r="CH68" s="1"/>
      <c r="CI68" s="1"/>
      <c r="CJ68" s="1"/>
      <c r="CK68" s="1"/>
      <c r="CL68" s="1"/>
      <c r="CM68" s="1"/>
      <c r="CN68" s="1"/>
      <c r="CO68" s="1"/>
      <c r="CP68" s="1"/>
    </row>
    <row r="69" spans="1:94" ht="12.75" customHeight="1">
      <c r="A69" s="1"/>
      <c r="B69" s="1"/>
      <c r="C69" s="1"/>
      <c r="D69" s="1"/>
      <c r="E69" s="1"/>
      <c r="F69" s="1"/>
      <c r="G69" s="1"/>
      <c r="H69" s="1"/>
      <c r="I69" s="1"/>
      <c r="J69" s="1"/>
      <c r="K69" s="118"/>
      <c r="L69" s="1"/>
      <c r="M69" s="1"/>
      <c r="N69" s="1"/>
      <c r="O69" s="1"/>
      <c r="P69" s="1"/>
      <c r="Q69" s="1"/>
      <c r="R69" s="1"/>
      <c r="S69" s="1"/>
      <c r="T69" s="1"/>
      <c r="U69" s="1"/>
      <c r="V69" s="1"/>
      <c r="W69" s="1"/>
      <c r="X69" s="1"/>
      <c r="Y69" s="1"/>
      <c r="Z69" s="1"/>
      <c r="AA69" s="1"/>
      <c r="AB69" s="1"/>
      <c r="AC69" s="127"/>
      <c r="AD69" s="127"/>
      <c r="AE69" s="127"/>
      <c r="AF69" s="127"/>
      <c r="AG69" s="127"/>
      <c r="AH69" s="127"/>
      <c r="AI69" s="128"/>
      <c r="AJ69" s="128"/>
      <c r="AK69" s="127"/>
      <c r="AL69" s="127"/>
      <c r="AM69" s="127"/>
      <c r="AN69" s="127"/>
      <c r="AO69" s="1"/>
      <c r="AP69" s="1"/>
      <c r="AQ69" s="1"/>
      <c r="AR69" s="1"/>
      <c r="AS69" s="1"/>
      <c r="AT69" s="1"/>
      <c r="AU69" s="120"/>
      <c r="AV69" s="120"/>
      <c r="AW69" s="1"/>
      <c r="AX69" s="1"/>
      <c r="AY69" s="1"/>
      <c r="AZ69" s="1"/>
      <c r="BA69" s="1"/>
      <c r="BB69" s="1"/>
      <c r="BC69" s="1"/>
      <c r="BD69" s="1"/>
      <c r="BE69" s="1"/>
      <c r="BF69" s="1"/>
      <c r="BG69" s="1"/>
      <c r="BH69" s="1"/>
      <c r="BI69" s="1"/>
      <c r="BJ69" s="1"/>
      <c r="BK69" s="1"/>
      <c r="BL69" s="1"/>
      <c r="BM69" s="1"/>
      <c r="BN69" s="1"/>
      <c r="BO69" s="1"/>
      <c r="BP69" s="4"/>
      <c r="BQ69" s="4"/>
      <c r="BR69" s="4"/>
      <c r="BS69" s="4"/>
      <c r="BT69" s="4"/>
      <c r="BU69" s="4"/>
      <c r="BV69" s="4"/>
      <c r="BW69" s="4"/>
      <c r="BX69" s="4"/>
      <c r="BY69" s="4"/>
      <c r="BZ69" s="4"/>
      <c r="CA69" s="4"/>
      <c r="CB69" s="4"/>
      <c r="CC69" s="4"/>
      <c r="CD69" s="4"/>
      <c r="CE69" s="1"/>
      <c r="CF69" s="1"/>
      <c r="CG69" s="1"/>
      <c r="CH69" s="1"/>
      <c r="CI69" s="1"/>
      <c r="CJ69" s="1"/>
      <c r="CK69" s="1"/>
      <c r="CL69" s="1"/>
      <c r="CM69" s="1"/>
      <c r="CN69" s="1"/>
      <c r="CO69" s="1"/>
      <c r="CP69" s="1"/>
    </row>
    <row r="70" spans="1:94" ht="12.75" customHeight="1">
      <c r="A70" s="1"/>
      <c r="B70" s="1"/>
      <c r="C70" s="1"/>
      <c r="D70" s="1"/>
      <c r="E70" s="1"/>
      <c r="F70" s="1"/>
      <c r="G70" s="1"/>
      <c r="H70" s="1"/>
      <c r="I70" s="1"/>
      <c r="J70" s="1"/>
      <c r="K70" s="118"/>
      <c r="L70" s="1"/>
      <c r="M70" s="1"/>
      <c r="N70" s="1"/>
      <c r="O70" s="1"/>
      <c r="P70" s="1"/>
      <c r="Q70" s="1"/>
      <c r="R70" s="1"/>
      <c r="S70" s="1"/>
      <c r="T70" s="1"/>
      <c r="U70" s="1"/>
      <c r="V70" s="1"/>
      <c r="W70" s="1"/>
      <c r="X70" s="1"/>
      <c r="Y70" s="1"/>
      <c r="Z70" s="1"/>
      <c r="AA70" s="1"/>
      <c r="AB70" s="1"/>
      <c r="AC70" s="127"/>
      <c r="AD70" s="127"/>
      <c r="AE70" s="127"/>
      <c r="AF70" s="127"/>
      <c r="AG70" s="127"/>
      <c r="AH70" s="127"/>
      <c r="AI70" s="128"/>
      <c r="AJ70" s="128"/>
      <c r="AK70" s="127"/>
      <c r="AL70" s="127"/>
      <c r="AM70" s="127"/>
      <c r="AN70" s="127"/>
      <c r="AO70" s="1"/>
      <c r="AP70" s="1"/>
      <c r="AQ70" s="1"/>
      <c r="AR70" s="1"/>
      <c r="AS70" s="1"/>
      <c r="AT70" s="1"/>
      <c r="AU70" s="120"/>
      <c r="AV70" s="120"/>
      <c r="AW70" s="1"/>
      <c r="AX70" s="1"/>
      <c r="AY70" s="1"/>
      <c r="AZ70" s="1"/>
      <c r="BA70" s="1"/>
      <c r="BB70" s="1"/>
      <c r="BC70" s="1"/>
      <c r="BD70" s="1"/>
      <c r="BE70" s="1"/>
      <c r="BF70" s="1"/>
      <c r="BG70" s="1"/>
      <c r="BH70" s="1"/>
      <c r="BI70" s="1"/>
      <c r="BJ70" s="1"/>
      <c r="BK70" s="1"/>
      <c r="BL70" s="1"/>
      <c r="BM70" s="1"/>
      <c r="BN70" s="1"/>
      <c r="BO70" s="1"/>
      <c r="BP70" s="4"/>
      <c r="BQ70" s="4"/>
      <c r="BR70" s="4"/>
      <c r="BS70" s="4"/>
      <c r="BT70" s="4"/>
      <c r="BU70" s="4"/>
      <c r="BV70" s="4"/>
      <c r="BW70" s="4"/>
      <c r="BX70" s="4"/>
      <c r="BY70" s="4"/>
      <c r="BZ70" s="4"/>
      <c r="CA70" s="4"/>
      <c r="CB70" s="4"/>
      <c r="CC70" s="4"/>
      <c r="CD70" s="4"/>
      <c r="CE70" s="1"/>
      <c r="CF70" s="1"/>
      <c r="CG70" s="1"/>
      <c r="CH70" s="1"/>
      <c r="CI70" s="1"/>
      <c r="CJ70" s="1"/>
      <c r="CK70" s="1"/>
      <c r="CL70" s="1"/>
      <c r="CM70" s="1"/>
      <c r="CN70" s="1"/>
      <c r="CO70" s="1"/>
      <c r="CP70" s="1"/>
    </row>
    <row r="71" spans="1:94" ht="12.75" customHeight="1">
      <c r="A71" s="1"/>
      <c r="B71" s="1"/>
      <c r="C71" s="1"/>
      <c r="D71" s="1"/>
      <c r="E71" s="1"/>
      <c r="F71" s="1"/>
      <c r="G71" s="1"/>
      <c r="H71" s="1"/>
      <c r="I71" s="1"/>
      <c r="J71" s="1"/>
      <c r="K71" s="118"/>
      <c r="L71" s="1"/>
      <c r="M71" s="1"/>
      <c r="N71" s="1"/>
      <c r="O71" s="1"/>
      <c r="P71" s="1"/>
      <c r="Q71" s="1"/>
      <c r="R71" s="1"/>
      <c r="S71" s="1"/>
      <c r="T71" s="1"/>
      <c r="U71" s="1"/>
      <c r="V71" s="1"/>
      <c r="W71" s="1"/>
      <c r="X71" s="1"/>
      <c r="Y71" s="1"/>
      <c r="Z71" s="1"/>
      <c r="AA71" s="1"/>
      <c r="AB71" s="1"/>
      <c r="AC71" s="127"/>
      <c r="AD71" s="127"/>
      <c r="AE71" s="127"/>
      <c r="AF71" s="127"/>
      <c r="AG71" s="127"/>
      <c r="AH71" s="127"/>
      <c r="AI71" s="128"/>
      <c r="AJ71" s="128"/>
      <c r="AK71" s="127"/>
      <c r="AL71" s="127"/>
      <c r="AM71" s="127"/>
      <c r="AN71" s="127"/>
      <c r="AO71" s="1"/>
      <c r="AP71" s="1"/>
      <c r="AQ71" s="1"/>
      <c r="AR71" s="1"/>
      <c r="AS71" s="1"/>
      <c r="AT71" s="1"/>
      <c r="AU71" s="120"/>
      <c r="AV71" s="120"/>
      <c r="AW71" s="1"/>
      <c r="AX71" s="1"/>
      <c r="AY71" s="1"/>
      <c r="AZ71" s="1"/>
      <c r="BA71" s="1"/>
      <c r="BB71" s="1"/>
      <c r="BC71" s="1"/>
      <c r="BD71" s="1"/>
      <c r="BE71" s="1"/>
      <c r="BF71" s="1"/>
      <c r="BG71" s="1"/>
      <c r="BH71" s="1"/>
      <c r="BI71" s="1"/>
      <c r="BJ71" s="1"/>
      <c r="BK71" s="1"/>
      <c r="BL71" s="1"/>
      <c r="BM71" s="1"/>
      <c r="BN71" s="1"/>
      <c r="BO71" s="1"/>
      <c r="BP71" s="4"/>
      <c r="BQ71" s="4"/>
      <c r="BR71" s="4"/>
      <c r="BS71" s="4"/>
      <c r="BT71" s="4"/>
      <c r="BU71" s="4"/>
      <c r="BV71" s="4"/>
      <c r="BW71" s="4"/>
      <c r="BX71" s="4"/>
      <c r="BY71" s="4"/>
      <c r="BZ71" s="4"/>
      <c r="CA71" s="4"/>
      <c r="CB71" s="4"/>
      <c r="CC71" s="4"/>
      <c r="CD71" s="4"/>
      <c r="CE71" s="1"/>
      <c r="CF71" s="1"/>
      <c r="CG71" s="1"/>
      <c r="CH71" s="1"/>
      <c r="CI71" s="1"/>
      <c r="CJ71" s="1"/>
      <c r="CK71" s="1"/>
      <c r="CL71" s="1"/>
      <c r="CM71" s="1"/>
      <c r="CN71" s="1"/>
      <c r="CO71" s="1"/>
      <c r="CP71" s="1"/>
    </row>
    <row r="72" spans="1:94" ht="12.75" customHeight="1">
      <c r="A72" s="1"/>
      <c r="B72" s="1"/>
      <c r="C72" s="1"/>
      <c r="D72" s="1"/>
      <c r="E72" s="1"/>
      <c r="F72" s="1"/>
      <c r="G72" s="1"/>
      <c r="H72" s="1"/>
      <c r="I72" s="1"/>
      <c r="J72" s="1"/>
      <c r="K72" s="118"/>
      <c r="L72" s="1"/>
      <c r="M72" s="1"/>
      <c r="N72" s="1"/>
      <c r="O72" s="1"/>
      <c r="P72" s="1"/>
      <c r="Q72" s="1"/>
      <c r="R72" s="1"/>
      <c r="S72" s="1"/>
      <c r="T72" s="1"/>
      <c r="U72" s="1"/>
      <c r="V72" s="1"/>
      <c r="W72" s="1"/>
      <c r="X72" s="1"/>
      <c r="Y72" s="1"/>
      <c r="Z72" s="1"/>
      <c r="AA72" s="1"/>
      <c r="AB72" s="1"/>
      <c r="AC72" s="127"/>
      <c r="AD72" s="127"/>
      <c r="AE72" s="127"/>
      <c r="AF72" s="127"/>
      <c r="AG72" s="127"/>
      <c r="AH72" s="127"/>
      <c r="AI72" s="128"/>
      <c r="AJ72" s="128"/>
      <c r="AK72" s="127"/>
      <c r="AL72" s="127"/>
      <c r="AM72" s="127"/>
      <c r="AN72" s="127"/>
      <c r="AO72" s="1"/>
      <c r="AP72" s="1"/>
      <c r="AQ72" s="1"/>
      <c r="AR72" s="1"/>
      <c r="AS72" s="1"/>
      <c r="AT72" s="1"/>
      <c r="AU72" s="120"/>
      <c r="AV72" s="120"/>
      <c r="AW72" s="1"/>
      <c r="AX72" s="1"/>
      <c r="AY72" s="1"/>
      <c r="AZ72" s="1"/>
      <c r="BA72" s="1"/>
      <c r="BB72" s="1"/>
      <c r="BC72" s="1"/>
      <c r="BD72" s="1"/>
      <c r="BE72" s="1"/>
      <c r="BF72" s="1"/>
      <c r="BG72" s="1"/>
      <c r="BH72" s="1"/>
      <c r="BI72" s="1"/>
      <c r="BJ72" s="1"/>
      <c r="BK72" s="1"/>
      <c r="BL72" s="1"/>
      <c r="BM72" s="1"/>
      <c r="BN72" s="1"/>
      <c r="BO72" s="1"/>
      <c r="BP72" s="4"/>
      <c r="BQ72" s="4"/>
      <c r="BR72" s="4"/>
      <c r="BS72" s="4"/>
      <c r="BT72" s="4"/>
      <c r="BU72" s="4"/>
      <c r="BV72" s="4"/>
      <c r="BW72" s="4"/>
      <c r="BX72" s="4"/>
      <c r="BY72" s="4"/>
      <c r="BZ72" s="4"/>
      <c r="CA72" s="4"/>
      <c r="CB72" s="4"/>
      <c r="CC72" s="4"/>
      <c r="CD72" s="4"/>
      <c r="CE72" s="1"/>
      <c r="CF72" s="1"/>
      <c r="CG72" s="1"/>
      <c r="CH72" s="1"/>
      <c r="CI72" s="1"/>
      <c r="CJ72" s="1"/>
      <c r="CK72" s="1"/>
      <c r="CL72" s="1"/>
      <c r="CM72" s="1"/>
      <c r="CN72" s="1"/>
      <c r="CO72" s="1"/>
      <c r="CP72" s="1"/>
    </row>
    <row r="73" spans="1:94" ht="12.75" customHeight="1">
      <c r="A73" s="1"/>
      <c r="B73" s="1"/>
      <c r="C73" s="1"/>
      <c r="D73" s="1"/>
      <c r="E73" s="1"/>
      <c r="F73" s="1"/>
      <c r="G73" s="1"/>
      <c r="H73" s="1"/>
      <c r="I73" s="1"/>
      <c r="J73" s="1"/>
      <c r="K73" s="118"/>
      <c r="L73" s="1"/>
      <c r="M73" s="1"/>
      <c r="N73" s="1"/>
      <c r="O73" s="1"/>
      <c r="P73" s="1"/>
      <c r="Q73" s="1"/>
      <c r="R73" s="1"/>
      <c r="S73" s="1"/>
      <c r="T73" s="1"/>
      <c r="U73" s="1"/>
      <c r="V73" s="1"/>
      <c r="W73" s="1"/>
      <c r="X73" s="1"/>
      <c r="Y73" s="1"/>
      <c r="Z73" s="1"/>
      <c r="AA73" s="1"/>
      <c r="AB73" s="1"/>
      <c r="AC73" s="127"/>
      <c r="AD73" s="127"/>
      <c r="AE73" s="127"/>
      <c r="AF73" s="127"/>
      <c r="AG73" s="127"/>
      <c r="AH73" s="127"/>
      <c r="AI73" s="128"/>
      <c r="AJ73" s="128"/>
      <c r="AK73" s="127"/>
      <c r="AL73" s="127"/>
      <c r="AM73" s="127"/>
      <c r="AN73" s="127"/>
      <c r="AO73" s="1"/>
      <c r="AP73" s="1"/>
      <c r="AQ73" s="1"/>
      <c r="AR73" s="1"/>
      <c r="AS73" s="1"/>
      <c r="AT73" s="1"/>
      <c r="AU73" s="120"/>
      <c r="AV73" s="120"/>
      <c r="AW73" s="1"/>
      <c r="AX73" s="1"/>
      <c r="AY73" s="1"/>
      <c r="AZ73" s="1"/>
      <c r="BA73" s="1"/>
      <c r="BB73" s="1"/>
      <c r="BC73" s="1"/>
      <c r="BD73" s="1"/>
      <c r="BE73" s="1"/>
      <c r="BF73" s="1"/>
      <c r="BG73" s="1"/>
      <c r="BH73" s="1"/>
      <c r="BI73" s="1"/>
      <c r="BJ73" s="1"/>
      <c r="BK73" s="1"/>
      <c r="BL73" s="1"/>
      <c r="BM73" s="1"/>
      <c r="BN73" s="1"/>
      <c r="BO73" s="1"/>
      <c r="BP73" s="4"/>
      <c r="BQ73" s="4"/>
      <c r="BR73" s="4"/>
      <c r="BS73" s="4"/>
      <c r="BT73" s="4"/>
      <c r="BU73" s="4"/>
      <c r="BV73" s="4"/>
      <c r="BW73" s="4"/>
      <c r="BX73" s="4"/>
      <c r="BY73" s="4"/>
      <c r="BZ73" s="4"/>
      <c r="CA73" s="4"/>
      <c r="CB73" s="4"/>
      <c r="CC73" s="4"/>
      <c r="CD73" s="4"/>
      <c r="CE73" s="1"/>
      <c r="CF73" s="1"/>
      <c r="CG73" s="1"/>
      <c r="CH73" s="1"/>
      <c r="CI73" s="1"/>
      <c r="CJ73" s="1"/>
      <c r="CK73" s="1"/>
      <c r="CL73" s="1"/>
      <c r="CM73" s="1"/>
      <c r="CN73" s="1"/>
      <c r="CO73" s="1"/>
      <c r="CP73" s="1"/>
    </row>
    <row r="74" spans="1:94" ht="12.75" customHeight="1">
      <c r="A74" s="1"/>
      <c r="B74" s="1"/>
      <c r="C74" s="1"/>
      <c r="D74" s="1"/>
      <c r="E74" s="1"/>
      <c r="F74" s="1"/>
      <c r="G74" s="1"/>
      <c r="H74" s="1"/>
      <c r="I74" s="1"/>
      <c r="J74" s="1"/>
      <c r="K74" s="118"/>
      <c r="L74" s="1"/>
      <c r="M74" s="1"/>
      <c r="N74" s="1"/>
      <c r="O74" s="1"/>
      <c r="P74" s="1"/>
      <c r="Q74" s="1"/>
      <c r="R74" s="1"/>
      <c r="S74" s="1"/>
      <c r="T74" s="1"/>
      <c r="U74" s="1"/>
      <c r="V74" s="1"/>
      <c r="W74" s="1"/>
      <c r="X74" s="1"/>
      <c r="Y74" s="1"/>
      <c r="Z74" s="1"/>
      <c r="AA74" s="1"/>
      <c r="AB74" s="1"/>
      <c r="AC74" s="127"/>
      <c r="AD74" s="127"/>
      <c r="AE74" s="127"/>
      <c r="AF74" s="127"/>
      <c r="AG74" s="127"/>
      <c r="AH74" s="127"/>
      <c r="AI74" s="128"/>
      <c r="AJ74" s="128"/>
      <c r="AK74" s="127"/>
      <c r="AL74" s="127"/>
      <c r="AM74" s="127"/>
      <c r="AN74" s="127"/>
      <c r="AO74" s="1"/>
      <c r="AP74" s="1"/>
      <c r="AQ74" s="1"/>
      <c r="AR74" s="1"/>
      <c r="AS74" s="1"/>
      <c r="AT74" s="1"/>
      <c r="AU74" s="120"/>
      <c r="AV74" s="120"/>
      <c r="AW74" s="1"/>
      <c r="AX74" s="1"/>
      <c r="AY74" s="1"/>
      <c r="AZ74" s="1"/>
      <c r="BA74" s="1"/>
      <c r="BB74" s="1"/>
      <c r="BC74" s="1"/>
      <c r="BD74" s="1"/>
      <c r="BE74" s="1"/>
      <c r="BF74" s="1"/>
      <c r="BG74" s="1"/>
      <c r="BH74" s="1"/>
      <c r="BI74" s="1"/>
      <c r="BJ74" s="1"/>
      <c r="BK74" s="1"/>
      <c r="BL74" s="1"/>
      <c r="BM74" s="1"/>
      <c r="BN74" s="1"/>
      <c r="BO74" s="1"/>
      <c r="BP74" s="4"/>
      <c r="BQ74" s="4"/>
      <c r="BR74" s="4"/>
      <c r="BS74" s="4"/>
      <c r="BT74" s="4"/>
      <c r="BU74" s="4"/>
      <c r="BV74" s="4"/>
      <c r="BW74" s="4"/>
      <c r="BX74" s="4"/>
      <c r="BY74" s="4"/>
      <c r="BZ74" s="4"/>
      <c r="CA74" s="4"/>
      <c r="CB74" s="4"/>
      <c r="CC74" s="4"/>
      <c r="CD74" s="4"/>
      <c r="CE74" s="1"/>
      <c r="CF74" s="1"/>
      <c r="CG74" s="1"/>
      <c r="CH74" s="1"/>
      <c r="CI74" s="1"/>
      <c r="CJ74" s="1"/>
      <c r="CK74" s="1"/>
      <c r="CL74" s="1"/>
      <c r="CM74" s="1"/>
      <c r="CN74" s="1"/>
      <c r="CO74" s="1"/>
      <c r="CP74" s="1"/>
    </row>
    <row r="75" spans="1:94" ht="12.75" customHeight="1">
      <c r="A75" s="1"/>
      <c r="B75" s="1"/>
      <c r="C75" s="1"/>
      <c r="D75" s="1"/>
      <c r="E75" s="1"/>
      <c r="F75" s="1"/>
      <c r="G75" s="1"/>
      <c r="H75" s="1"/>
      <c r="I75" s="1"/>
      <c r="J75" s="1"/>
      <c r="K75" s="118"/>
      <c r="L75" s="1"/>
      <c r="M75" s="1"/>
      <c r="N75" s="1"/>
      <c r="O75" s="1"/>
      <c r="P75" s="1"/>
      <c r="Q75" s="1"/>
      <c r="R75" s="1"/>
      <c r="S75" s="1"/>
      <c r="T75" s="1"/>
      <c r="U75" s="1"/>
      <c r="V75" s="1"/>
      <c r="W75" s="1"/>
      <c r="X75" s="1"/>
      <c r="Y75" s="1"/>
      <c r="Z75" s="1"/>
      <c r="AA75" s="1"/>
      <c r="AB75" s="1"/>
      <c r="AC75" s="127"/>
      <c r="AD75" s="127"/>
      <c r="AE75" s="127"/>
      <c r="AF75" s="127"/>
      <c r="AG75" s="127"/>
      <c r="AH75" s="127"/>
      <c r="AI75" s="128"/>
      <c r="AJ75" s="128"/>
      <c r="AK75" s="127"/>
      <c r="AL75" s="127"/>
      <c r="AM75" s="127"/>
      <c r="AN75" s="127"/>
      <c r="AO75" s="1"/>
      <c r="AP75" s="1"/>
      <c r="AQ75" s="1"/>
      <c r="AR75" s="1"/>
      <c r="AS75" s="1"/>
      <c r="AT75" s="1"/>
      <c r="AU75" s="120"/>
      <c r="AV75" s="120"/>
      <c r="AW75" s="1"/>
      <c r="AX75" s="1"/>
      <c r="AY75" s="1"/>
      <c r="AZ75" s="1"/>
      <c r="BA75" s="1"/>
      <c r="BB75" s="1"/>
      <c r="BC75" s="1"/>
      <c r="BD75" s="1"/>
      <c r="BE75" s="1"/>
      <c r="BF75" s="1"/>
      <c r="BG75" s="1"/>
      <c r="BH75" s="1"/>
      <c r="BI75" s="1"/>
      <c r="BJ75" s="1"/>
      <c r="BK75" s="1"/>
      <c r="BL75" s="1"/>
      <c r="BM75" s="1"/>
      <c r="BN75" s="1"/>
      <c r="BO75" s="1"/>
      <c r="BP75" s="4"/>
      <c r="BQ75" s="4"/>
      <c r="BR75" s="4"/>
      <c r="BS75" s="4"/>
      <c r="BT75" s="4"/>
      <c r="BU75" s="4"/>
      <c r="BV75" s="4"/>
      <c r="BW75" s="4"/>
      <c r="BX75" s="4"/>
      <c r="BY75" s="4"/>
      <c r="BZ75" s="4"/>
      <c r="CA75" s="4"/>
      <c r="CB75" s="4"/>
      <c r="CC75" s="4"/>
      <c r="CD75" s="4"/>
      <c r="CE75" s="1"/>
      <c r="CF75" s="1"/>
      <c r="CG75" s="1"/>
      <c r="CH75" s="1"/>
      <c r="CI75" s="1"/>
      <c r="CJ75" s="1"/>
      <c r="CK75" s="1"/>
      <c r="CL75" s="1"/>
      <c r="CM75" s="1"/>
      <c r="CN75" s="1"/>
      <c r="CO75" s="1"/>
      <c r="CP75" s="1"/>
    </row>
    <row r="76" spans="1:94" ht="12.75" customHeight="1">
      <c r="A76" s="1"/>
      <c r="B76" s="1"/>
      <c r="C76" s="1"/>
      <c r="D76" s="1"/>
      <c r="E76" s="1"/>
      <c r="F76" s="1"/>
      <c r="G76" s="1"/>
      <c r="H76" s="1"/>
      <c r="I76" s="1"/>
      <c r="J76" s="1"/>
      <c r="K76" s="118"/>
      <c r="L76" s="1"/>
      <c r="M76" s="1"/>
      <c r="N76" s="1"/>
      <c r="O76" s="1"/>
      <c r="P76" s="1"/>
      <c r="Q76" s="1"/>
      <c r="R76" s="1"/>
      <c r="S76" s="1"/>
      <c r="T76" s="1"/>
      <c r="U76" s="1"/>
      <c r="V76" s="1"/>
      <c r="W76" s="1"/>
      <c r="X76" s="1"/>
      <c r="Y76" s="1"/>
      <c r="Z76" s="1"/>
      <c r="AA76" s="1"/>
      <c r="AB76" s="1"/>
      <c r="AC76" s="127"/>
      <c r="AD76" s="127"/>
      <c r="AE76" s="127"/>
      <c r="AF76" s="127"/>
      <c r="AG76" s="127"/>
      <c r="AH76" s="127"/>
      <c r="AI76" s="128"/>
      <c r="AJ76" s="128"/>
      <c r="AK76" s="127"/>
      <c r="AL76" s="127"/>
      <c r="AM76" s="127"/>
      <c r="AN76" s="127"/>
      <c r="AO76" s="1"/>
      <c r="AP76" s="1"/>
      <c r="AQ76" s="1"/>
      <c r="AR76" s="1"/>
      <c r="AS76" s="1"/>
      <c r="AT76" s="1"/>
      <c r="AU76" s="120"/>
      <c r="AV76" s="120"/>
      <c r="AW76" s="1"/>
      <c r="AX76" s="1"/>
      <c r="AY76" s="1"/>
      <c r="AZ76" s="1"/>
      <c r="BA76" s="1"/>
      <c r="BB76" s="1"/>
      <c r="BC76" s="1"/>
      <c r="BD76" s="1"/>
      <c r="BE76" s="1"/>
      <c r="BF76" s="1"/>
      <c r="BG76" s="1"/>
      <c r="BH76" s="1"/>
      <c r="BI76" s="1"/>
      <c r="BJ76" s="1"/>
      <c r="BK76" s="1"/>
      <c r="BL76" s="1"/>
      <c r="BM76" s="1"/>
      <c r="BN76" s="1"/>
      <c r="BO76" s="1"/>
      <c r="BP76" s="4"/>
      <c r="BQ76" s="4"/>
      <c r="BR76" s="4"/>
      <c r="BS76" s="4"/>
      <c r="BT76" s="4"/>
      <c r="BU76" s="4"/>
      <c r="BV76" s="4"/>
      <c r="BW76" s="4"/>
      <c r="BX76" s="4"/>
      <c r="BY76" s="4"/>
      <c r="BZ76" s="4"/>
      <c r="CA76" s="4"/>
      <c r="CB76" s="4"/>
      <c r="CC76" s="4"/>
      <c r="CD76" s="4"/>
      <c r="CE76" s="1"/>
      <c r="CF76" s="1"/>
      <c r="CG76" s="1"/>
      <c r="CH76" s="1"/>
      <c r="CI76" s="1"/>
      <c r="CJ76" s="1"/>
      <c r="CK76" s="1"/>
      <c r="CL76" s="1"/>
      <c r="CM76" s="1"/>
      <c r="CN76" s="1"/>
      <c r="CO76" s="1"/>
      <c r="CP76" s="1"/>
    </row>
    <row r="77" spans="1:94" ht="12.75" customHeight="1">
      <c r="A77" s="1"/>
      <c r="B77" s="1"/>
      <c r="C77" s="1"/>
      <c r="D77" s="1"/>
      <c r="E77" s="1"/>
      <c r="F77" s="1"/>
      <c r="G77" s="1"/>
      <c r="H77" s="1"/>
      <c r="I77" s="1"/>
      <c r="J77" s="1"/>
      <c r="K77" s="118"/>
      <c r="L77" s="1"/>
      <c r="M77" s="1"/>
      <c r="N77" s="1"/>
      <c r="O77" s="1"/>
      <c r="P77" s="1"/>
      <c r="Q77" s="1"/>
      <c r="R77" s="1"/>
      <c r="S77" s="1"/>
      <c r="T77" s="1"/>
      <c r="U77" s="1"/>
      <c r="V77" s="1"/>
      <c r="W77" s="1"/>
      <c r="X77" s="1"/>
      <c r="Y77" s="1"/>
      <c r="Z77" s="1"/>
      <c r="AA77" s="1"/>
      <c r="AB77" s="1"/>
      <c r="AC77" s="127"/>
      <c r="AD77" s="127"/>
      <c r="AE77" s="127"/>
      <c r="AF77" s="127"/>
      <c r="AG77" s="127"/>
      <c r="AH77" s="127"/>
      <c r="AI77" s="128"/>
      <c r="AJ77" s="128"/>
      <c r="AK77" s="127"/>
      <c r="AL77" s="127"/>
      <c r="AM77" s="127"/>
      <c r="AN77" s="127"/>
      <c r="AO77" s="1"/>
      <c r="AP77" s="1"/>
      <c r="AQ77" s="1"/>
      <c r="AR77" s="1"/>
      <c r="AS77" s="1"/>
      <c r="AT77" s="1"/>
      <c r="AU77" s="120"/>
      <c r="AV77" s="120"/>
      <c r="AW77" s="1"/>
      <c r="AX77" s="1"/>
      <c r="AY77" s="1"/>
      <c r="AZ77" s="1"/>
      <c r="BA77" s="1"/>
      <c r="BB77" s="1"/>
      <c r="BC77" s="1"/>
      <c r="BD77" s="1"/>
      <c r="BE77" s="1"/>
      <c r="BF77" s="1"/>
      <c r="BG77" s="1"/>
      <c r="BH77" s="1"/>
      <c r="BI77" s="1"/>
      <c r="BJ77" s="1"/>
      <c r="BK77" s="1"/>
      <c r="BL77" s="1"/>
      <c r="BM77" s="1"/>
      <c r="BN77" s="1"/>
      <c r="BO77" s="1"/>
      <c r="BP77" s="4"/>
      <c r="BQ77" s="4"/>
      <c r="BR77" s="4"/>
      <c r="BS77" s="4"/>
      <c r="BT77" s="4"/>
      <c r="BU77" s="4"/>
      <c r="BV77" s="4"/>
      <c r="BW77" s="4"/>
      <c r="BX77" s="4"/>
      <c r="BY77" s="4"/>
      <c r="BZ77" s="4"/>
      <c r="CA77" s="4"/>
      <c r="CB77" s="4"/>
      <c r="CC77" s="4"/>
      <c r="CD77" s="4"/>
      <c r="CE77" s="1"/>
      <c r="CF77" s="1"/>
      <c r="CG77" s="1"/>
      <c r="CH77" s="1"/>
      <c r="CI77" s="1"/>
      <c r="CJ77" s="1"/>
      <c r="CK77" s="1"/>
      <c r="CL77" s="1"/>
      <c r="CM77" s="1"/>
      <c r="CN77" s="1"/>
      <c r="CO77" s="1"/>
      <c r="CP77" s="1"/>
    </row>
    <row r="78" spans="1:94" ht="12.75" customHeight="1">
      <c r="A78" s="1"/>
      <c r="B78" s="1"/>
      <c r="C78" s="1"/>
      <c r="D78" s="1"/>
      <c r="E78" s="1"/>
      <c r="F78" s="1"/>
      <c r="G78" s="1"/>
      <c r="H78" s="1"/>
      <c r="I78" s="1"/>
      <c r="J78" s="1"/>
      <c r="K78" s="118"/>
      <c r="L78" s="1"/>
      <c r="M78" s="1"/>
      <c r="N78" s="1"/>
      <c r="O78" s="1"/>
      <c r="P78" s="1"/>
      <c r="Q78" s="1"/>
      <c r="R78" s="1"/>
      <c r="S78" s="1"/>
      <c r="T78" s="1"/>
      <c r="U78" s="1"/>
      <c r="V78" s="1"/>
      <c r="W78" s="1"/>
      <c r="X78" s="1"/>
      <c r="Y78" s="1"/>
      <c r="Z78" s="1"/>
      <c r="AA78" s="1"/>
      <c r="AB78" s="1"/>
      <c r="AC78" s="127"/>
      <c r="AD78" s="127"/>
      <c r="AE78" s="127"/>
      <c r="AF78" s="127"/>
      <c r="AG78" s="127"/>
      <c r="AH78" s="127"/>
      <c r="AI78" s="128"/>
      <c r="AJ78" s="128"/>
      <c r="AK78" s="127"/>
      <c r="AL78" s="127"/>
      <c r="AM78" s="127"/>
      <c r="AN78" s="127"/>
      <c r="AO78" s="1"/>
      <c r="AP78" s="1"/>
      <c r="AQ78" s="1"/>
      <c r="AR78" s="1"/>
      <c r="AS78" s="1"/>
      <c r="AT78" s="1"/>
      <c r="AU78" s="120"/>
      <c r="AV78" s="120"/>
      <c r="AW78" s="1"/>
      <c r="AX78" s="1"/>
      <c r="AY78" s="1"/>
      <c r="AZ78" s="1"/>
      <c r="BA78" s="1"/>
      <c r="BB78" s="1"/>
      <c r="BC78" s="1"/>
      <c r="BD78" s="1"/>
      <c r="BE78" s="1"/>
      <c r="BF78" s="1"/>
      <c r="BG78" s="1"/>
      <c r="BH78" s="1"/>
      <c r="BI78" s="1"/>
      <c r="BJ78" s="1"/>
      <c r="BK78" s="1"/>
      <c r="BL78" s="1"/>
      <c r="BM78" s="1"/>
      <c r="BN78" s="1"/>
      <c r="BO78" s="1"/>
      <c r="BP78" s="4"/>
      <c r="BQ78" s="4"/>
      <c r="BR78" s="4"/>
      <c r="BS78" s="4"/>
      <c r="BT78" s="4"/>
      <c r="BU78" s="4"/>
      <c r="BV78" s="4"/>
      <c r="BW78" s="4"/>
      <c r="BX78" s="4"/>
      <c r="BY78" s="4"/>
      <c r="BZ78" s="4"/>
      <c r="CA78" s="4"/>
      <c r="CB78" s="4"/>
      <c r="CC78" s="4"/>
      <c r="CD78" s="4"/>
      <c r="CE78" s="1"/>
      <c r="CF78" s="1"/>
      <c r="CG78" s="1"/>
      <c r="CH78" s="1"/>
      <c r="CI78" s="1"/>
      <c r="CJ78" s="1"/>
      <c r="CK78" s="1"/>
      <c r="CL78" s="1"/>
      <c r="CM78" s="1"/>
      <c r="CN78" s="1"/>
      <c r="CO78" s="1"/>
      <c r="CP78" s="1"/>
    </row>
    <row r="79" spans="1:94" ht="12.75" customHeight="1">
      <c r="A79" s="1"/>
      <c r="B79" s="1"/>
      <c r="C79" s="1"/>
      <c r="D79" s="1"/>
      <c r="E79" s="1"/>
      <c r="F79" s="1"/>
      <c r="G79" s="1"/>
      <c r="H79" s="1"/>
      <c r="I79" s="1"/>
      <c r="J79" s="1"/>
      <c r="K79" s="118"/>
      <c r="L79" s="1"/>
      <c r="M79" s="1"/>
      <c r="N79" s="1"/>
      <c r="O79" s="1"/>
      <c r="P79" s="1"/>
      <c r="Q79" s="1"/>
      <c r="R79" s="1"/>
      <c r="S79" s="1"/>
      <c r="T79" s="1"/>
      <c r="U79" s="1"/>
      <c r="V79" s="1"/>
      <c r="W79" s="1"/>
      <c r="X79" s="1"/>
      <c r="Y79" s="1"/>
      <c r="Z79" s="1"/>
      <c r="AA79" s="1"/>
      <c r="AB79" s="1"/>
      <c r="AC79" s="127"/>
      <c r="AD79" s="127"/>
      <c r="AE79" s="127"/>
      <c r="AF79" s="127"/>
      <c r="AG79" s="127"/>
      <c r="AH79" s="127"/>
      <c r="AI79" s="128"/>
      <c r="AJ79" s="128"/>
      <c r="AK79" s="127"/>
      <c r="AL79" s="127"/>
      <c r="AM79" s="127"/>
      <c r="AN79" s="127"/>
      <c r="AO79" s="1"/>
      <c r="AP79" s="1"/>
      <c r="AQ79" s="1"/>
      <c r="AR79" s="1"/>
      <c r="AS79" s="1"/>
      <c r="AT79" s="1"/>
      <c r="AU79" s="120"/>
      <c r="AV79" s="120"/>
      <c r="AW79" s="1"/>
      <c r="AX79" s="1"/>
      <c r="AY79" s="1"/>
      <c r="AZ79" s="1"/>
      <c r="BA79" s="1"/>
      <c r="BB79" s="1"/>
      <c r="BC79" s="1"/>
      <c r="BD79" s="1"/>
      <c r="BE79" s="1"/>
      <c r="BF79" s="1"/>
      <c r="BG79" s="1"/>
      <c r="BH79" s="1"/>
      <c r="BI79" s="1"/>
      <c r="BJ79" s="1"/>
      <c r="BK79" s="1"/>
      <c r="BL79" s="1"/>
      <c r="BM79" s="1"/>
      <c r="BN79" s="1"/>
      <c r="BO79" s="1"/>
      <c r="BP79" s="4"/>
      <c r="BQ79" s="4"/>
      <c r="BR79" s="4"/>
      <c r="BS79" s="4"/>
      <c r="BT79" s="4"/>
      <c r="BU79" s="4"/>
      <c r="BV79" s="4"/>
      <c r="BW79" s="4"/>
      <c r="BX79" s="4"/>
      <c r="BY79" s="4"/>
      <c r="BZ79" s="4"/>
      <c r="CA79" s="4"/>
      <c r="CB79" s="4"/>
      <c r="CC79" s="4"/>
      <c r="CD79" s="4"/>
      <c r="CE79" s="1"/>
      <c r="CF79" s="1"/>
      <c r="CG79" s="1"/>
      <c r="CH79" s="1"/>
      <c r="CI79" s="1"/>
      <c r="CJ79" s="1"/>
      <c r="CK79" s="1"/>
      <c r="CL79" s="1"/>
      <c r="CM79" s="1"/>
      <c r="CN79" s="1"/>
      <c r="CO79" s="1"/>
      <c r="CP79" s="1"/>
    </row>
    <row r="80" spans="1:94" ht="12.75" customHeight="1">
      <c r="A80" s="1"/>
      <c r="B80" s="1"/>
      <c r="C80" s="1"/>
      <c r="D80" s="1"/>
      <c r="E80" s="1"/>
      <c r="F80" s="1"/>
      <c r="G80" s="1"/>
      <c r="H80" s="1"/>
      <c r="I80" s="1"/>
      <c r="J80" s="1"/>
      <c r="K80" s="118"/>
      <c r="L80" s="1"/>
      <c r="M80" s="1"/>
      <c r="N80" s="1"/>
      <c r="O80" s="1"/>
      <c r="P80" s="1"/>
      <c r="Q80" s="1"/>
      <c r="R80" s="1"/>
      <c r="S80" s="1"/>
      <c r="T80" s="1"/>
      <c r="U80" s="1"/>
      <c r="V80" s="1"/>
      <c r="W80" s="1"/>
      <c r="X80" s="1"/>
      <c r="Y80" s="1"/>
      <c r="Z80" s="1"/>
      <c r="AA80" s="1"/>
      <c r="AB80" s="1"/>
      <c r="AC80" s="127"/>
      <c r="AD80" s="127"/>
      <c r="AE80" s="127"/>
      <c r="AF80" s="127"/>
      <c r="AG80" s="127"/>
      <c r="AH80" s="127"/>
      <c r="AI80" s="128"/>
      <c r="AJ80" s="128"/>
      <c r="AK80" s="127"/>
      <c r="AL80" s="127"/>
      <c r="AM80" s="127"/>
      <c r="AN80" s="127"/>
      <c r="AO80" s="1"/>
      <c r="AP80" s="1"/>
      <c r="AQ80" s="1"/>
      <c r="AR80" s="1"/>
      <c r="AS80" s="1"/>
      <c r="AT80" s="1"/>
      <c r="AU80" s="120"/>
      <c r="AV80" s="120"/>
      <c r="AW80" s="1"/>
      <c r="AX80" s="1"/>
      <c r="AY80" s="1"/>
      <c r="AZ80" s="1"/>
      <c r="BA80" s="1"/>
      <c r="BB80" s="1"/>
      <c r="BC80" s="1"/>
      <c r="BD80" s="1"/>
      <c r="BE80" s="1"/>
      <c r="BF80" s="1"/>
      <c r="BG80" s="1"/>
      <c r="BH80" s="1"/>
      <c r="BI80" s="1"/>
      <c r="BJ80" s="1"/>
      <c r="BK80" s="1"/>
      <c r="BL80" s="1"/>
      <c r="BM80" s="1"/>
      <c r="BN80" s="1"/>
      <c r="BO80" s="1"/>
      <c r="BP80" s="4"/>
      <c r="BQ80" s="4"/>
      <c r="BR80" s="4"/>
      <c r="BS80" s="4"/>
      <c r="BT80" s="4"/>
      <c r="BU80" s="4"/>
      <c r="BV80" s="4"/>
      <c r="BW80" s="4"/>
      <c r="BX80" s="4"/>
      <c r="BY80" s="4"/>
      <c r="BZ80" s="4"/>
      <c r="CA80" s="4"/>
      <c r="CB80" s="4"/>
      <c r="CC80" s="4"/>
      <c r="CD80" s="4"/>
      <c r="CE80" s="1"/>
      <c r="CF80" s="1"/>
      <c r="CG80" s="1"/>
      <c r="CH80" s="1"/>
      <c r="CI80" s="1"/>
      <c r="CJ80" s="1"/>
      <c r="CK80" s="1"/>
      <c r="CL80" s="1"/>
      <c r="CM80" s="1"/>
      <c r="CN80" s="1"/>
      <c r="CO80" s="1"/>
      <c r="CP80" s="1"/>
    </row>
    <row r="81" spans="1:94" ht="12.75" customHeight="1">
      <c r="A81" s="1"/>
      <c r="B81" s="1"/>
      <c r="C81" s="1"/>
      <c r="D81" s="1"/>
      <c r="E81" s="1"/>
      <c r="F81" s="1"/>
      <c r="G81" s="1"/>
      <c r="H81" s="1"/>
      <c r="I81" s="1"/>
      <c r="J81" s="1"/>
      <c r="K81" s="118"/>
      <c r="L81" s="1"/>
      <c r="M81" s="1"/>
      <c r="N81" s="1"/>
      <c r="O81" s="1"/>
      <c r="P81" s="1"/>
      <c r="Q81" s="1"/>
      <c r="R81" s="1"/>
      <c r="S81" s="1"/>
      <c r="T81" s="1"/>
      <c r="U81" s="1"/>
      <c r="V81" s="1"/>
      <c r="W81" s="1"/>
      <c r="X81" s="1"/>
      <c r="Y81" s="1"/>
      <c r="Z81" s="1"/>
      <c r="AA81" s="1"/>
      <c r="AB81" s="1"/>
      <c r="AC81" s="127"/>
      <c r="AD81" s="127"/>
      <c r="AE81" s="127"/>
      <c r="AF81" s="127"/>
      <c r="AG81" s="127"/>
      <c r="AH81" s="127"/>
      <c r="AI81" s="128"/>
      <c r="AJ81" s="128"/>
      <c r="AK81" s="127"/>
      <c r="AL81" s="127"/>
      <c r="AM81" s="127"/>
      <c r="AN81" s="127"/>
      <c r="AO81" s="1"/>
      <c r="AP81" s="1"/>
      <c r="AQ81" s="1"/>
      <c r="AR81" s="1"/>
      <c r="AS81" s="1"/>
      <c r="AT81" s="1"/>
      <c r="AU81" s="120"/>
      <c r="AV81" s="120"/>
      <c r="AW81" s="1"/>
      <c r="AX81" s="1"/>
      <c r="AY81" s="1"/>
      <c r="AZ81" s="1"/>
      <c r="BA81" s="1"/>
      <c r="BB81" s="1"/>
      <c r="BC81" s="1"/>
      <c r="BD81" s="1"/>
      <c r="BE81" s="1"/>
      <c r="BF81" s="1"/>
      <c r="BG81" s="1"/>
      <c r="BH81" s="1"/>
      <c r="BI81" s="1"/>
      <c r="BJ81" s="1"/>
      <c r="BK81" s="1"/>
      <c r="BL81" s="1"/>
      <c r="BM81" s="1"/>
      <c r="BN81" s="1"/>
      <c r="BO81" s="1"/>
      <c r="BP81" s="4"/>
      <c r="BQ81" s="4"/>
      <c r="BR81" s="4"/>
      <c r="BS81" s="4"/>
      <c r="BT81" s="4"/>
      <c r="BU81" s="4"/>
      <c r="BV81" s="4"/>
      <c r="BW81" s="4"/>
      <c r="BX81" s="4"/>
      <c r="BY81" s="4"/>
      <c r="BZ81" s="4"/>
      <c r="CA81" s="4"/>
      <c r="CB81" s="4"/>
      <c r="CC81" s="4"/>
      <c r="CD81" s="4"/>
      <c r="CE81" s="1"/>
      <c r="CF81" s="1"/>
      <c r="CG81" s="1"/>
      <c r="CH81" s="1"/>
      <c r="CI81" s="1"/>
      <c r="CJ81" s="1"/>
      <c r="CK81" s="1"/>
      <c r="CL81" s="1"/>
      <c r="CM81" s="1"/>
      <c r="CN81" s="1"/>
      <c r="CO81" s="1"/>
      <c r="CP81" s="1"/>
    </row>
    <row r="82" spans="1:94" ht="12.75" customHeight="1">
      <c r="A82" s="1"/>
      <c r="B82" s="1"/>
      <c r="C82" s="1"/>
      <c r="D82" s="1"/>
      <c r="E82" s="1"/>
      <c r="F82" s="1"/>
      <c r="G82" s="1"/>
      <c r="H82" s="1"/>
      <c r="I82" s="1"/>
      <c r="J82" s="1"/>
      <c r="K82" s="118"/>
      <c r="L82" s="1"/>
      <c r="M82" s="1"/>
      <c r="N82" s="1"/>
      <c r="O82" s="1"/>
      <c r="P82" s="1"/>
      <c r="Q82" s="1"/>
      <c r="R82" s="1"/>
      <c r="S82" s="1"/>
      <c r="T82" s="1"/>
      <c r="U82" s="1"/>
      <c r="V82" s="1"/>
      <c r="W82" s="1"/>
      <c r="X82" s="1"/>
      <c r="Y82" s="1"/>
      <c r="Z82" s="1"/>
      <c r="AA82" s="1"/>
      <c r="AB82" s="1"/>
      <c r="AC82" s="127"/>
      <c r="AD82" s="127"/>
      <c r="AE82" s="127"/>
      <c r="AF82" s="127"/>
      <c r="AG82" s="127"/>
      <c r="AH82" s="127"/>
      <c r="AI82" s="128"/>
      <c r="AJ82" s="128"/>
      <c r="AK82" s="127"/>
      <c r="AL82" s="127"/>
      <c r="AM82" s="127"/>
      <c r="AN82" s="127"/>
      <c r="AO82" s="1"/>
      <c r="AP82" s="1"/>
      <c r="AQ82" s="1"/>
      <c r="AR82" s="1"/>
      <c r="AS82" s="1"/>
      <c r="AT82" s="1"/>
      <c r="AU82" s="120"/>
      <c r="AV82" s="120"/>
      <c r="AW82" s="1"/>
      <c r="AX82" s="1"/>
      <c r="AY82" s="1"/>
      <c r="AZ82" s="1"/>
      <c r="BA82" s="1"/>
      <c r="BB82" s="1"/>
      <c r="BC82" s="1"/>
      <c r="BD82" s="1"/>
      <c r="BE82" s="1"/>
      <c r="BF82" s="1"/>
      <c r="BG82" s="1"/>
      <c r="BH82" s="1"/>
      <c r="BI82" s="1"/>
      <c r="BJ82" s="1"/>
      <c r="BK82" s="1"/>
      <c r="BL82" s="1"/>
      <c r="BM82" s="1"/>
      <c r="BN82" s="1"/>
      <c r="BO82" s="1"/>
      <c r="BP82" s="4"/>
      <c r="BQ82" s="4"/>
      <c r="BR82" s="4"/>
      <c r="BS82" s="4"/>
      <c r="BT82" s="4"/>
      <c r="BU82" s="4"/>
      <c r="BV82" s="4"/>
      <c r="BW82" s="4"/>
      <c r="BX82" s="4"/>
      <c r="BY82" s="4"/>
      <c r="BZ82" s="4"/>
      <c r="CA82" s="4"/>
      <c r="CB82" s="4"/>
      <c r="CC82" s="4"/>
      <c r="CD82" s="4"/>
      <c r="CE82" s="1"/>
      <c r="CF82" s="1"/>
      <c r="CG82" s="1"/>
      <c r="CH82" s="1"/>
      <c r="CI82" s="1"/>
      <c r="CJ82" s="1"/>
      <c r="CK82" s="1"/>
      <c r="CL82" s="1"/>
      <c r="CM82" s="1"/>
      <c r="CN82" s="1"/>
      <c r="CO82" s="1"/>
      <c r="CP82" s="1"/>
    </row>
    <row r="83" spans="1:94" ht="12.75" customHeight="1">
      <c r="A83" s="1"/>
      <c r="B83" s="1"/>
      <c r="C83" s="1"/>
      <c r="D83" s="1"/>
      <c r="E83" s="1"/>
      <c r="F83" s="1"/>
      <c r="G83" s="1"/>
      <c r="H83" s="1"/>
      <c r="I83" s="1"/>
      <c r="J83" s="1"/>
      <c r="K83" s="118"/>
      <c r="L83" s="1"/>
      <c r="M83" s="1"/>
      <c r="N83" s="1"/>
      <c r="O83" s="1"/>
      <c r="P83" s="1"/>
      <c r="Q83" s="1"/>
      <c r="R83" s="1"/>
      <c r="S83" s="1"/>
      <c r="T83" s="1"/>
      <c r="U83" s="1"/>
      <c r="V83" s="1"/>
      <c r="W83" s="1"/>
      <c r="X83" s="1"/>
      <c r="Y83" s="1"/>
      <c r="Z83" s="1"/>
      <c r="AA83" s="1"/>
      <c r="AB83" s="1"/>
      <c r="AC83" s="127"/>
      <c r="AD83" s="127"/>
      <c r="AE83" s="127"/>
      <c r="AF83" s="127"/>
      <c r="AG83" s="127"/>
      <c r="AH83" s="127"/>
      <c r="AI83" s="128"/>
      <c r="AJ83" s="128"/>
      <c r="AK83" s="127"/>
      <c r="AL83" s="127"/>
      <c r="AM83" s="127"/>
      <c r="AN83" s="127"/>
      <c r="AO83" s="1"/>
      <c r="AP83" s="1"/>
      <c r="AQ83" s="1"/>
      <c r="AR83" s="1"/>
      <c r="AS83" s="1"/>
      <c r="AT83" s="1"/>
      <c r="AU83" s="120"/>
      <c r="AV83" s="120"/>
      <c r="AW83" s="1"/>
      <c r="AX83" s="1"/>
      <c r="AY83" s="1"/>
      <c r="AZ83" s="1"/>
      <c r="BA83" s="1"/>
      <c r="BB83" s="1"/>
      <c r="BC83" s="1"/>
      <c r="BD83" s="1"/>
      <c r="BE83" s="1"/>
      <c r="BF83" s="1"/>
      <c r="BG83" s="1"/>
      <c r="BH83" s="1"/>
      <c r="BI83" s="1"/>
      <c r="BJ83" s="1"/>
      <c r="BK83" s="1"/>
      <c r="BL83" s="1"/>
      <c r="BM83" s="1"/>
      <c r="BN83" s="1"/>
      <c r="BO83" s="1"/>
      <c r="BP83" s="4"/>
      <c r="BQ83" s="4"/>
      <c r="BR83" s="4"/>
      <c r="BS83" s="4"/>
      <c r="BT83" s="4"/>
      <c r="BU83" s="4"/>
      <c r="BV83" s="4"/>
      <c r="BW83" s="4"/>
      <c r="BX83" s="4"/>
      <c r="BY83" s="4"/>
      <c r="BZ83" s="4"/>
      <c r="CA83" s="4"/>
      <c r="CB83" s="4"/>
      <c r="CC83" s="4"/>
      <c r="CD83" s="4"/>
      <c r="CE83" s="1"/>
      <c r="CF83" s="1"/>
      <c r="CG83" s="1"/>
      <c r="CH83" s="1"/>
      <c r="CI83" s="1"/>
      <c r="CJ83" s="1"/>
      <c r="CK83" s="1"/>
      <c r="CL83" s="1"/>
      <c r="CM83" s="1"/>
      <c r="CN83" s="1"/>
      <c r="CO83" s="1"/>
      <c r="CP83" s="1"/>
    </row>
    <row r="84" spans="1:94" ht="12.75" customHeight="1">
      <c r="A84" s="1"/>
      <c r="B84" s="1"/>
      <c r="C84" s="1"/>
      <c r="D84" s="1"/>
      <c r="E84" s="1"/>
      <c r="F84" s="1"/>
      <c r="G84" s="1"/>
      <c r="H84" s="1"/>
      <c r="I84" s="1"/>
      <c r="J84" s="1"/>
      <c r="K84" s="118"/>
      <c r="L84" s="1"/>
      <c r="M84" s="1"/>
      <c r="N84" s="1"/>
      <c r="O84" s="1"/>
      <c r="P84" s="1"/>
      <c r="Q84" s="1"/>
      <c r="R84" s="1"/>
      <c r="S84" s="1"/>
      <c r="T84" s="1"/>
      <c r="U84" s="1"/>
      <c r="V84" s="1"/>
      <c r="W84" s="1"/>
      <c r="X84" s="1"/>
      <c r="Y84" s="1"/>
      <c r="Z84" s="1"/>
      <c r="AA84" s="1"/>
      <c r="AB84" s="1"/>
      <c r="AC84" s="127"/>
      <c r="AD84" s="127"/>
      <c r="AE84" s="127"/>
      <c r="AF84" s="127"/>
      <c r="AG84" s="127"/>
      <c r="AH84" s="127"/>
      <c r="AI84" s="128"/>
      <c r="AJ84" s="128"/>
      <c r="AK84" s="127"/>
      <c r="AL84" s="127"/>
      <c r="AM84" s="127"/>
      <c r="AN84" s="127"/>
      <c r="AO84" s="1"/>
      <c r="AP84" s="1"/>
      <c r="AQ84" s="1"/>
      <c r="AR84" s="1"/>
      <c r="AS84" s="1"/>
      <c r="AT84" s="1"/>
      <c r="AU84" s="120"/>
      <c r="AV84" s="120"/>
      <c r="AW84" s="1"/>
      <c r="AX84" s="1"/>
      <c r="AY84" s="1"/>
      <c r="AZ84" s="1"/>
      <c r="BA84" s="1"/>
      <c r="BB84" s="1"/>
      <c r="BC84" s="1"/>
      <c r="BD84" s="1"/>
      <c r="BE84" s="1"/>
      <c r="BF84" s="1"/>
      <c r="BG84" s="1"/>
      <c r="BH84" s="1"/>
      <c r="BI84" s="1"/>
      <c r="BJ84" s="1"/>
      <c r="BK84" s="1"/>
      <c r="BL84" s="1"/>
      <c r="BM84" s="1"/>
      <c r="BN84" s="1"/>
      <c r="BO84" s="1"/>
      <c r="BP84" s="4"/>
      <c r="BQ84" s="4"/>
      <c r="BR84" s="4"/>
      <c r="BS84" s="4"/>
      <c r="BT84" s="4"/>
      <c r="BU84" s="4"/>
      <c r="BV84" s="4"/>
      <c r="BW84" s="4"/>
      <c r="BX84" s="4"/>
      <c r="BY84" s="4"/>
      <c r="BZ84" s="4"/>
      <c r="CA84" s="4"/>
      <c r="CB84" s="4"/>
      <c r="CC84" s="4"/>
      <c r="CD84" s="4"/>
      <c r="CE84" s="1"/>
      <c r="CF84" s="1"/>
      <c r="CG84" s="1"/>
      <c r="CH84" s="1"/>
      <c r="CI84" s="1"/>
      <c r="CJ84" s="1"/>
      <c r="CK84" s="1"/>
      <c r="CL84" s="1"/>
      <c r="CM84" s="1"/>
      <c r="CN84" s="1"/>
      <c r="CO84" s="1"/>
      <c r="CP84" s="1"/>
    </row>
    <row r="85" spans="1:94" ht="12.75" customHeight="1">
      <c r="A85" s="1"/>
      <c r="B85" s="1"/>
      <c r="C85" s="1"/>
      <c r="D85" s="1"/>
      <c r="E85" s="1"/>
      <c r="F85" s="1"/>
      <c r="G85" s="1"/>
      <c r="H85" s="1"/>
      <c r="I85" s="1"/>
      <c r="J85" s="1"/>
      <c r="K85" s="118"/>
      <c r="L85" s="1"/>
      <c r="M85" s="1"/>
      <c r="N85" s="1"/>
      <c r="O85" s="1"/>
      <c r="P85" s="1"/>
      <c r="Q85" s="1"/>
      <c r="R85" s="1"/>
      <c r="S85" s="1"/>
      <c r="T85" s="1"/>
      <c r="U85" s="1"/>
      <c r="V85" s="1"/>
      <c r="W85" s="1"/>
      <c r="X85" s="1"/>
      <c r="Y85" s="1"/>
      <c r="Z85" s="1"/>
      <c r="AA85" s="1"/>
      <c r="AB85" s="1"/>
      <c r="AC85" s="127"/>
      <c r="AD85" s="127"/>
      <c r="AE85" s="127"/>
      <c r="AF85" s="127"/>
      <c r="AG85" s="127"/>
      <c r="AH85" s="127"/>
      <c r="AI85" s="128"/>
      <c r="AJ85" s="128"/>
      <c r="AK85" s="127"/>
      <c r="AL85" s="127"/>
      <c r="AM85" s="127"/>
      <c r="AN85" s="127"/>
      <c r="AO85" s="1"/>
      <c r="AP85" s="1"/>
      <c r="AQ85" s="1"/>
      <c r="AR85" s="1"/>
      <c r="AS85" s="1"/>
      <c r="AT85" s="1"/>
      <c r="AU85" s="120"/>
      <c r="AV85" s="120"/>
      <c r="AW85" s="1"/>
      <c r="AX85" s="1"/>
      <c r="AY85" s="1"/>
      <c r="AZ85" s="1"/>
      <c r="BA85" s="1"/>
      <c r="BB85" s="1"/>
      <c r="BC85" s="1"/>
      <c r="BD85" s="1"/>
      <c r="BE85" s="1"/>
      <c r="BF85" s="1"/>
      <c r="BG85" s="1"/>
      <c r="BH85" s="1"/>
      <c r="BI85" s="1"/>
      <c r="BJ85" s="1"/>
      <c r="BK85" s="1"/>
      <c r="BL85" s="1"/>
      <c r="BM85" s="1"/>
      <c r="BN85" s="1"/>
      <c r="BO85" s="1"/>
      <c r="BP85" s="4"/>
      <c r="BQ85" s="4"/>
      <c r="BR85" s="4"/>
      <c r="BS85" s="4"/>
      <c r="BT85" s="4"/>
      <c r="BU85" s="4"/>
      <c r="BV85" s="4"/>
      <c r="BW85" s="4"/>
      <c r="BX85" s="4"/>
      <c r="BY85" s="4"/>
      <c r="BZ85" s="4"/>
      <c r="CA85" s="4"/>
      <c r="CB85" s="4"/>
      <c r="CC85" s="4"/>
      <c r="CD85" s="4"/>
      <c r="CE85" s="1"/>
      <c r="CF85" s="1"/>
      <c r="CG85" s="1"/>
      <c r="CH85" s="1"/>
      <c r="CI85" s="1"/>
      <c r="CJ85" s="1"/>
      <c r="CK85" s="1"/>
      <c r="CL85" s="1"/>
      <c r="CM85" s="1"/>
      <c r="CN85" s="1"/>
      <c r="CO85" s="1"/>
      <c r="CP85" s="1"/>
    </row>
    <row r="86" spans="1:94" ht="12.75" customHeight="1">
      <c r="A86" s="1"/>
      <c r="B86" s="1"/>
      <c r="C86" s="1"/>
      <c r="D86" s="1"/>
      <c r="E86" s="1"/>
      <c r="F86" s="1"/>
      <c r="G86" s="1"/>
      <c r="H86" s="1"/>
      <c r="I86" s="1"/>
      <c r="J86" s="1"/>
      <c r="K86" s="118"/>
      <c r="L86" s="1"/>
      <c r="M86" s="1"/>
      <c r="N86" s="1"/>
      <c r="O86" s="1"/>
      <c r="P86" s="1"/>
      <c r="Q86" s="1"/>
      <c r="R86" s="1"/>
      <c r="S86" s="1"/>
      <c r="T86" s="1"/>
      <c r="U86" s="1"/>
      <c r="V86" s="1"/>
      <c r="W86" s="1"/>
      <c r="X86" s="1"/>
      <c r="Y86" s="1"/>
      <c r="Z86" s="1"/>
      <c r="AA86" s="1"/>
      <c r="AB86" s="1"/>
      <c r="AC86" s="127"/>
      <c r="AD86" s="127"/>
      <c r="AE86" s="127"/>
      <c r="AF86" s="127"/>
      <c r="AG86" s="127"/>
      <c r="AH86" s="127"/>
      <c r="AI86" s="128"/>
      <c r="AJ86" s="128"/>
      <c r="AK86" s="127"/>
      <c r="AL86" s="127"/>
      <c r="AM86" s="127"/>
      <c r="AN86" s="127"/>
      <c r="AO86" s="1"/>
      <c r="AP86" s="1"/>
      <c r="AQ86" s="1"/>
      <c r="AR86" s="1"/>
      <c r="AS86" s="1"/>
      <c r="AT86" s="1"/>
      <c r="AU86" s="120"/>
      <c r="AV86" s="120"/>
      <c r="AW86" s="1"/>
      <c r="AX86" s="1"/>
      <c r="AY86" s="1"/>
      <c r="AZ86" s="1"/>
      <c r="BA86" s="1"/>
      <c r="BB86" s="1"/>
      <c r="BC86" s="1"/>
      <c r="BD86" s="1"/>
      <c r="BE86" s="1"/>
      <c r="BF86" s="1"/>
      <c r="BG86" s="1"/>
      <c r="BH86" s="1"/>
      <c r="BI86" s="1"/>
      <c r="BJ86" s="1"/>
      <c r="BK86" s="1"/>
      <c r="BL86" s="1"/>
      <c r="BM86" s="1"/>
      <c r="BN86" s="1"/>
      <c r="BO86" s="1"/>
      <c r="BP86" s="4"/>
      <c r="BQ86" s="4"/>
      <c r="BR86" s="4"/>
      <c r="BS86" s="4"/>
      <c r="BT86" s="4"/>
      <c r="BU86" s="4"/>
      <c r="BV86" s="4"/>
      <c r="BW86" s="4"/>
      <c r="BX86" s="4"/>
      <c r="BY86" s="4"/>
      <c r="BZ86" s="4"/>
      <c r="CA86" s="4"/>
      <c r="CB86" s="4"/>
      <c r="CC86" s="4"/>
      <c r="CD86" s="4"/>
      <c r="CE86" s="1"/>
      <c r="CF86" s="1"/>
      <c r="CG86" s="1"/>
      <c r="CH86" s="1"/>
      <c r="CI86" s="1"/>
      <c r="CJ86" s="1"/>
      <c r="CK86" s="1"/>
      <c r="CL86" s="1"/>
      <c r="CM86" s="1"/>
      <c r="CN86" s="1"/>
      <c r="CO86" s="1"/>
      <c r="CP86" s="1"/>
    </row>
    <row r="87" spans="1:94" ht="12.75" customHeight="1">
      <c r="A87" s="1"/>
      <c r="B87" s="1"/>
      <c r="C87" s="1"/>
      <c r="D87" s="1"/>
      <c r="E87" s="1"/>
      <c r="F87" s="1"/>
      <c r="G87" s="1"/>
      <c r="H87" s="1"/>
      <c r="I87" s="1"/>
      <c r="J87" s="1"/>
      <c r="K87" s="118"/>
      <c r="L87" s="1"/>
      <c r="M87" s="1"/>
      <c r="N87" s="1"/>
      <c r="O87" s="1"/>
      <c r="P87" s="1"/>
      <c r="Q87" s="1"/>
      <c r="R87" s="1"/>
      <c r="S87" s="1"/>
      <c r="T87" s="1"/>
      <c r="U87" s="1"/>
      <c r="V87" s="1"/>
      <c r="W87" s="1"/>
      <c r="X87" s="1"/>
      <c r="Y87" s="1"/>
      <c r="Z87" s="1"/>
      <c r="AA87" s="1"/>
      <c r="AB87" s="1"/>
      <c r="AC87" s="127"/>
      <c r="AD87" s="127"/>
      <c r="AE87" s="127"/>
      <c r="AF87" s="127"/>
      <c r="AG87" s="127"/>
      <c r="AH87" s="127"/>
      <c r="AI87" s="128"/>
      <c r="AJ87" s="128"/>
      <c r="AK87" s="127"/>
      <c r="AL87" s="127"/>
      <c r="AM87" s="127"/>
      <c r="AN87" s="127"/>
      <c r="AO87" s="1"/>
      <c r="AP87" s="1"/>
      <c r="AQ87" s="1"/>
      <c r="AR87" s="1"/>
      <c r="AS87" s="1"/>
      <c r="AT87" s="1"/>
      <c r="AU87" s="120"/>
      <c r="AV87" s="120"/>
      <c r="AW87" s="1"/>
      <c r="AX87" s="1"/>
      <c r="AY87" s="1"/>
      <c r="AZ87" s="1"/>
      <c r="BA87" s="1"/>
      <c r="BB87" s="1"/>
      <c r="BC87" s="1"/>
      <c r="BD87" s="1"/>
      <c r="BE87" s="1"/>
      <c r="BF87" s="1"/>
      <c r="BG87" s="1"/>
      <c r="BH87" s="1"/>
      <c r="BI87" s="1"/>
      <c r="BJ87" s="1"/>
      <c r="BK87" s="1"/>
      <c r="BL87" s="1"/>
      <c r="BM87" s="1"/>
      <c r="BN87" s="1"/>
      <c r="BO87" s="1"/>
      <c r="BP87" s="4"/>
      <c r="BQ87" s="4"/>
      <c r="BR87" s="4"/>
      <c r="BS87" s="4"/>
      <c r="BT87" s="4"/>
      <c r="BU87" s="4"/>
      <c r="BV87" s="4"/>
      <c r="BW87" s="4"/>
      <c r="BX87" s="4"/>
      <c r="BY87" s="4"/>
      <c r="BZ87" s="4"/>
      <c r="CA87" s="4"/>
      <c r="CB87" s="4"/>
      <c r="CC87" s="4"/>
      <c r="CD87" s="4"/>
      <c r="CE87" s="1"/>
      <c r="CF87" s="1"/>
      <c r="CG87" s="1"/>
      <c r="CH87" s="1"/>
      <c r="CI87" s="1"/>
      <c r="CJ87" s="1"/>
      <c r="CK87" s="1"/>
      <c r="CL87" s="1"/>
      <c r="CM87" s="1"/>
      <c r="CN87" s="1"/>
      <c r="CO87" s="1"/>
      <c r="CP87" s="1"/>
    </row>
    <row r="88" spans="1:94" ht="12.75" customHeight="1">
      <c r="A88" s="1"/>
      <c r="B88" s="1"/>
      <c r="C88" s="1"/>
      <c r="D88" s="1"/>
      <c r="E88" s="1"/>
      <c r="F88" s="1"/>
      <c r="G88" s="1"/>
      <c r="H88" s="1"/>
      <c r="I88" s="1"/>
      <c r="J88" s="1"/>
      <c r="K88" s="118"/>
      <c r="L88" s="1"/>
      <c r="M88" s="1"/>
      <c r="N88" s="1"/>
      <c r="O88" s="1"/>
      <c r="P88" s="1"/>
      <c r="Q88" s="1"/>
      <c r="R88" s="1"/>
      <c r="S88" s="1"/>
      <c r="T88" s="1"/>
      <c r="U88" s="1"/>
      <c r="V88" s="1"/>
      <c r="W88" s="1"/>
      <c r="X88" s="1"/>
      <c r="Y88" s="1"/>
      <c r="Z88" s="1"/>
      <c r="AA88" s="1"/>
      <c r="AB88" s="1"/>
      <c r="AC88" s="127"/>
      <c r="AD88" s="127"/>
      <c r="AE88" s="127"/>
      <c r="AF88" s="127"/>
      <c r="AG88" s="127"/>
      <c r="AH88" s="127"/>
      <c r="AI88" s="128"/>
      <c r="AJ88" s="128"/>
      <c r="AK88" s="127"/>
      <c r="AL88" s="127"/>
      <c r="AM88" s="127"/>
      <c r="AN88" s="127"/>
      <c r="AO88" s="1"/>
      <c r="AP88" s="1"/>
      <c r="AQ88" s="1"/>
      <c r="AR88" s="1"/>
      <c r="AS88" s="1"/>
      <c r="AT88" s="1"/>
      <c r="AU88" s="120"/>
      <c r="AV88" s="120"/>
      <c r="AW88" s="1"/>
      <c r="AX88" s="1"/>
      <c r="AY88" s="1"/>
      <c r="AZ88" s="1"/>
      <c r="BA88" s="1"/>
      <c r="BB88" s="1"/>
      <c r="BC88" s="1"/>
      <c r="BD88" s="1"/>
      <c r="BE88" s="1"/>
      <c r="BF88" s="1"/>
      <c r="BG88" s="1"/>
      <c r="BH88" s="1"/>
      <c r="BI88" s="1"/>
      <c r="BJ88" s="1"/>
      <c r="BK88" s="1"/>
      <c r="BL88" s="1"/>
      <c r="BM88" s="1"/>
      <c r="BN88" s="1"/>
      <c r="BO88" s="1"/>
      <c r="BP88" s="4"/>
      <c r="BQ88" s="4"/>
      <c r="BR88" s="4"/>
      <c r="BS88" s="4"/>
      <c r="BT88" s="4"/>
      <c r="BU88" s="4"/>
      <c r="BV88" s="4"/>
      <c r="BW88" s="4"/>
      <c r="BX88" s="4"/>
      <c r="BY88" s="4"/>
      <c r="BZ88" s="4"/>
      <c r="CA88" s="4"/>
      <c r="CB88" s="4"/>
      <c r="CC88" s="4"/>
      <c r="CD88" s="4"/>
      <c r="CE88" s="1"/>
      <c r="CF88" s="1"/>
      <c r="CG88" s="1"/>
      <c r="CH88" s="1"/>
      <c r="CI88" s="1"/>
      <c r="CJ88" s="1"/>
      <c r="CK88" s="1"/>
      <c r="CL88" s="1"/>
      <c r="CM88" s="1"/>
      <c r="CN88" s="1"/>
      <c r="CO88" s="1"/>
      <c r="CP88" s="1"/>
    </row>
    <row r="89" spans="1:94" ht="12.75" customHeight="1">
      <c r="A89" s="1"/>
      <c r="B89" s="1"/>
      <c r="C89" s="1"/>
      <c r="D89" s="1"/>
      <c r="E89" s="1"/>
      <c r="F89" s="1"/>
      <c r="G89" s="1"/>
      <c r="H89" s="1"/>
      <c r="I89" s="1"/>
      <c r="J89" s="1"/>
      <c r="K89" s="118"/>
      <c r="L89" s="1"/>
      <c r="M89" s="1"/>
      <c r="N89" s="1"/>
      <c r="O89" s="1"/>
      <c r="P89" s="1"/>
      <c r="Q89" s="1"/>
      <c r="R89" s="1"/>
      <c r="S89" s="1"/>
      <c r="T89" s="1"/>
      <c r="U89" s="1"/>
      <c r="V89" s="1"/>
      <c r="W89" s="1"/>
      <c r="X89" s="1"/>
      <c r="Y89" s="1"/>
      <c r="Z89" s="1"/>
      <c r="AA89" s="1"/>
      <c r="AB89" s="1"/>
      <c r="AC89" s="127"/>
      <c r="AD89" s="127"/>
      <c r="AE89" s="127"/>
      <c r="AF89" s="127"/>
      <c r="AG89" s="127"/>
      <c r="AH89" s="127"/>
      <c r="AI89" s="128"/>
      <c r="AJ89" s="128"/>
      <c r="AK89" s="127"/>
      <c r="AL89" s="127"/>
      <c r="AM89" s="127"/>
      <c r="AN89" s="127"/>
      <c r="AO89" s="1"/>
      <c r="AP89" s="1"/>
      <c r="AQ89" s="1"/>
      <c r="AR89" s="1"/>
      <c r="AS89" s="1"/>
      <c r="AT89" s="1"/>
      <c r="AU89" s="120"/>
      <c r="AV89" s="120"/>
      <c r="AW89" s="1"/>
      <c r="AX89" s="1"/>
      <c r="AY89" s="1"/>
      <c r="AZ89" s="1"/>
      <c r="BA89" s="1"/>
      <c r="BB89" s="1"/>
      <c r="BC89" s="1"/>
      <c r="BD89" s="1"/>
      <c r="BE89" s="1"/>
      <c r="BF89" s="1"/>
      <c r="BG89" s="1"/>
      <c r="BH89" s="1"/>
      <c r="BI89" s="1"/>
      <c r="BJ89" s="1"/>
      <c r="BK89" s="1"/>
      <c r="BL89" s="1"/>
      <c r="BM89" s="1"/>
      <c r="BN89" s="1"/>
      <c r="BO89" s="1"/>
      <c r="BP89" s="4"/>
      <c r="BQ89" s="4"/>
      <c r="BR89" s="4"/>
      <c r="BS89" s="4"/>
      <c r="BT89" s="4"/>
      <c r="BU89" s="4"/>
      <c r="BV89" s="4"/>
      <c r="BW89" s="4"/>
      <c r="BX89" s="4"/>
      <c r="BY89" s="4"/>
      <c r="BZ89" s="4"/>
      <c r="CA89" s="4"/>
      <c r="CB89" s="4"/>
      <c r="CC89" s="4"/>
      <c r="CD89" s="4"/>
      <c r="CE89" s="1"/>
      <c r="CF89" s="1"/>
      <c r="CG89" s="1"/>
      <c r="CH89" s="1"/>
      <c r="CI89" s="1"/>
      <c r="CJ89" s="1"/>
      <c r="CK89" s="1"/>
      <c r="CL89" s="1"/>
      <c r="CM89" s="1"/>
      <c r="CN89" s="1"/>
      <c r="CO89" s="1"/>
      <c r="CP89" s="1"/>
    </row>
    <row r="90" spans="1:94" ht="12.75" customHeight="1">
      <c r="A90" s="1"/>
      <c r="B90" s="1"/>
      <c r="C90" s="1"/>
      <c r="D90" s="1"/>
      <c r="E90" s="1"/>
      <c r="F90" s="1"/>
      <c r="G90" s="1"/>
      <c r="H90" s="1"/>
      <c r="I90" s="1"/>
      <c r="J90" s="1"/>
      <c r="K90" s="118"/>
      <c r="L90" s="1"/>
      <c r="M90" s="1"/>
      <c r="N90" s="1"/>
      <c r="O90" s="1"/>
      <c r="P90" s="1"/>
      <c r="Q90" s="1"/>
      <c r="R90" s="1"/>
      <c r="S90" s="1"/>
      <c r="T90" s="1"/>
      <c r="U90" s="1"/>
      <c r="V90" s="1"/>
      <c r="W90" s="1"/>
      <c r="X90" s="1"/>
      <c r="Y90" s="1"/>
      <c r="Z90" s="1"/>
      <c r="AA90" s="1"/>
      <c r="AB90" s="1"/>
      <c r="AC90" s="127"/>
      <c r="AD90" s="127"/>
      <c r="AE90" s="127"/>
      <c r="AF90" s="127"/>
      <c r="AG90" s="127"/>
      <c r="AH90" s="127"/>
      <c r="AI90" s="128"/>
      <c r="AJ90" s="128"/>
      <c r="AK90" s="127"/>
      <c r="AL90" s="127"/>
      <c r="AM90" s="127"/>
      <c r="AN90" s="127"/>
      <c r="AO90" s="1"/>
      <c r="AP90" s="1"/>
      <c r="AQ90" s="1"/>
      <c r="AR90" s="1"/>
      <c r="AS90" s="1"/>
      <c r="AT90" s="1"/>
      <c r="AU90" s="120"/>
      <c r="AV90" s="120"/>
      <c r="AW90" s="1"/>
      <c r="AX90" s="1"/>
      <c r="AY90" s="1"/>
      <c r="AZ90" s="1"/>
      <c r="BA90" s="1"/>
      <c r="BB90" s="1"/>
      <c r="BC90" s="1"/>
      <c r="BD90" s="1"/>
      <c r="BE90" s="1"/>
      <c r="BF90" s="1"/>
      <c r="BG90" s="1"/>
      <c r="BH90" s="1"/>
      <c r="BI90" s="1"/>
      <c r="BJ90" s="1"/>
      <c r="BK90" s="1"/>
      <c r="BL90" s="1"/>
      <c r="BM90" s="1"/>
      <c r="BN90" s="1"/>
      <c r="BO90" s="1"/>
      <c r="BP90" s="4"/>
      <c r="BQ90" s="4"/>
      <c r="BR90" s="4"/>
      <c r="BS90" s="4"/>
      <c r="BT90" s="4"/>
      <c r="BU90" s="4"/>
      <c r="BV90" s="4"/>
      <c r="BW90" s="4"/>
      <c r="BX90" s="4"/>
      <c r="BY90" s="4"/>
      <c r="BZ90" s="4"/>
      <c r="CA90" s="4"/>
      <c r="CB90" s="4"/>
      <c r="CC90" s="4"/>
      <c r="CD90" s="4"/>
      <c r="CE90" s="1"/>
      <c r="CF90" s="1"/>
      <c r="CG90" s="1"/>
      <c r="CH90" s="1"/>
      <c r="CI90" s="1"/>
      <c r="CJ90" s="1"/>
      <c r="CK90" s="1"/>
      <c r="CL90" s="1"/>
      <c r="CM90" s="1"/>
      <c r="CN90" s="1"/>
      <c r="CO90" s="1"/>
      <c r="CP90" s="1"/>
    </row>
    <row r="91" spans="1:94" ht="12.75" customHeight="1">
      <c r="A91" s="1"/>
      <c r="B91" s="1"/>
      <c r="C91" s="1"/>
      <c r="D91" s="1"/>
      <c r="E91" s="1"/>
      <c r="F91" s="1"/>
      <c r="G91" s="1"/>
      <c r="H91" s="1"/>
      <c r="I91" s="1"/>
      <c r="J91" s="1"/>
      <c r="K91" s="118"/>
      <c r="L91" s="1"/>
      <c r="M91" s="1"/>
      <c r="N91" s="1"/>
      <c r="O91" s="1"/>
      <c r="P91" s="1"/>
      <c r="Q91" s="1"/>
      <c r="R91" s="1"/>
      <c r="S91" s="1"/>
      <c r="T91" s="1"/>
      <c r="U91" s="1"/>
      <c r="V91" s="1"/>
      <c r="W91" s="1"/>
      <c r="X91" s="1"/>
      <c r="Y91" s="1"/>
      <c r="Z91" s="1"/>
      <c r="AA91" s="1"/>
      <c r="AB91" s="1"/>
      <c r="AC91" s="127"/>
      <c r="AD91" s="127"/>
      <c r="AE91" s="127"/>
      <c r="AF91" s="127"/>
      <c r="AG91" s="127"/>
      <c r="AH91" s="127"/>
      <c r="AI91" s="128"/>
      <c r="AJ91" s="128"/>
      <c r="AK91" s="127"/>
      <c r="AL91" s="127"/>
      <c r="AM91" s="127"/>
      <c r="AN91" s="127"/>
      <c r="AO91" s="1"/>
      <c r="AP91" s="1"/>
      <c r="AQ91" s="1"/>
      <c r="AR91" s="1"/>
      <c r="AS91" s="1"/>
      <c r="AT91" s="1"/>
      <c r="AU91" s="120"/>
      <c r="AV91" s="120"/>
      <c r="AW91" s="1"/>
      <c r="AX91" s="1"/>
      <c r="AY91" s="1"/>
      <c r="AZ91" s="1"/>
      <c r="BA91" s="1"/>
      <c r="BB91" s="1"/>
      <c r="BC91" s="1"/>
      <c r="BD91" s="1"/>
      <c r="BE91" s="1"/>
      <c r="BF91" s="1"/>
      <c r="BG91" s="1"/>
      <c r="BH91" s="1"/>
      <c r="BI91" s="1"/>
      <c r="BJ91" s="1"/>
      <c r="BK91" s="1"/>
      <c r="BL91" s="1"/>
      <c r="BM91" s="1"/>
      <c r="BN91" s="1"/>
      <c r="BO91" s="1"/>
      <c r="BP91" s="4"/>
      <c r="BQ91" s="4"/>
      <c r="BR91" s="4"/>
      <c r="BS91" s="4"/>
      <c r="BT91" s="4"/>
      <c r="BU91" s="4"/>
      <c r="BV91" s="4"/>
      <c r="BW91" s="4"/>
      <c r="BX91" s="4"/>
      <c r="BY91" s="4"/>
      <c r="BZ91" s="4"/>
      <c r="CA91" s="4"/>
      <c r="CB91" s="4"/>
      <c r="CC91" s="4"/>
      <c r="CD91" s="4"/>
      <c r="CE91" s="1"/>
      <c r="CF91" s="1"/>
      <c r="CG91" s="1"/>
      <c r="CH91" s="1"/>
      <c r="CI91" s="1"/>
      <c r="CJ91" s="1"/>
      <c r="CK91" s="1"/>
      <c r="CL91" s="1"/>
      <c r="CM91" s="1"/>
      <c r="CN91" s="1"/>
      <c r="CO91" s="1"/>
      <c r="CP91" s="1"/>
    </row>
    <row r="92" spans="1:94" ht="12.75" customHeight="1">
      <c r="A92" s="1"/>
      <c r="B92" s="1"/>
      <c r="C92" s="1"/>
      <c r="D92" s="1"/>
      <c r="E92" s="1"/>
      <c r="F92" s="1"/>
      <c r="G92" s="1"/>
      <c r="H92" s="1"/>
      <c r="I92" s="1"/>
      <c r="J92" s="1"/>
      <c r="K92" s="118"/>
      <c r="L92" s="1"/>
      <c r="M92" s="1"/>
      <c r="N92" s="1"/>
      <c r="O92" s="1"/>
      <c r="P92" s="1"/>
      <c r="Q92" s="1"/>
      <c r="R92" s="1"/>
      <c r="S92" s="1"/>
      <c r="T92" s="1"/>
      <c r="U92" s="1"/>
      <c r="V92" s="1"/>
      <c r="W92" s="1"/>
      <c r="X92" s="1"/>
      <c r="Y92" s="1"/>
      <c r="Z92" s="1"/>
      <c r="AA92" s="1"/>
      <c r="AB92" s="1"/>
      <c r="AC92" s="127"/>
      <c r="AD92" s="127"/>
      <c r="AE92" s="127"/>
      <c r="AF92" s="127"/>
      <c r="AG92" s="127"/>
      <c r="AH92" s="127"/>
      <c r="AI92" s="128"/>
      <c r="AJ92" s="128"/>
      <c r="AK92" s="127"/>
      <c r="AL92" s="127"/>
      <c r="AM92" s="127"/>
      <c r="AN92" s="127"/>
      <c r="AO92" s="1"/>
      <c r="AP92" s="1"/>
      <c r="AQ92" s="1"/>
      <c r="AR92" s="1"/>
      <c r="AS92" s="1"/>
      <c r="AT92" s="1"/>
      <c r="AU92" s="120"/>
      <c r="AV92" s="120"/>
      <c r="AW92" s="1"/>
      <c r="AX92" s="1"/>
      <c r="AY92" s="1"/>
      <c r="AZ92" s="1"/>
      <c r="BA92" s="1"/>
      <c r="BB92" s="1"/>
      <c r="BC92" s="1"/>
      <c r="BD92" s="1"/>
      <c r="BE92" s="1"/>
      <c r="BF92" s="1"/>
      <c r="BG92" s="1"/>
      <c r="BH92" s="1"/>
      <c r="BI92" s="1"/>
      <c r="BJ92" s="1"/>
      <c r="BK92" s="1"/>
      <c r="BL92" s="1"/>
      <c r="BM92" s="1"/>
      <c r="BN92" s="1"/>
      <c r="BO92" s="1"/>
      <c r="BP92" s="4"/>
      <c r="BQ92" s="4"/>
      <c r="BR92" s="4"/>
      <c r="BS92" s="4"/>
      <c r="BT92" s="4"/>
      <c r="BU92" s="4"/>
      <c r="BV92" s="4"/>
      <c r="BW92" s="4"/>
      <c r="BX92" s="4"/>
      <c r="BY92" s="4"/>
      <c r="BZ92" s="4"/>
      <c r="CA92" s="4"/>
      <c r="CB92" s="4"/>
      <c r="CC92" s="4"/>
      <c r="CD92" s="4"/>
      <c r="CE92" s="1"/>
      <c r="CF92" s="1"/>
      <c r="CG92" s="1"/>
      <c r="CH92" s="1"/>
      <c r="CI92" s="1"/>
      <c r="CJ92" s="1"/>
      <c r="CK92" s="1"/>
      <c r="CL92" s="1"/>
      <c r="CM92" s="1"/>
      <c r="CN92" s="1"/>
      <c r="CO92" s="1"/>
      <c r="CP92" s="1"/>
    </row>
    <row r="93" spans="1:94" ht="12.75" customHeight="1">
      <c r="A93" s="1"/>
      <c r="B93" s="1"/>
      <c r="C93" s="1"/>
      <c r="D93" s="1"/>
      <c r="E93" s="1"/>
      <c r="F93" s="1"/>
      <c r="G93" s="1"/>
      <c r="H93" s="1"/>
      <c r="I93" s="1"/>
      <c r="J93" s="1"/>
      <c r="K93" s="118"/>
      <c r="L93" s="1"/>
      <c r="M93" s="1"/>
      <c r="N93" s="1"/>
      <c r="O93" s="1"/>
      <c r="P93" s="1"/>
      <c r="Q93" s="1"/>
      <c r="R93" s="1"/>
      <c r="S93" s="1"/>
      <c r="T93" s="1"/>
      <c r="U93" s="1"/>
      <c r="V93" s="1"/>
      <c r="W93" s="1"/>
      <c r="X93" s="1"/>
      <c r="Y93" s="1"/>
      <c r="Z93" s="1"/>
      <c r="AA93" s="1"/>
      <c r="AB93" s="1"/>
      <c r="AC93" s="127"/>
      <c r="AD93" s="127"/>
      <c r="AE93" s="127"/>
      <c r="AF93" s="127"/>
      <c r="AG93" s="127"/>
      <c r="AH93" s="127"/>
      <c r="AI93" s="128"/>
      <c r="AJ93" s="128"/>
      <c r="AK93" s="127"/>
      <c r="AL93" s="127"/>
      <c r="AM93" s="127"/>
      <c r="AN93" s="127"/>
      <c r="AO93" s="1"/>
      <c r="AP93" s="1"/>
      <c r="AQ93" s="1"/>
      <c r="AR93" s="1"/>
      <c r="AS93" s="1"/>
      <c r="AT93" s="1"/>
      <c r="AU93" s="120"/>
      <c r="AV93" s="120"/>
      <c r="AW93" s="1"/>
      <c r="AX93" s="1"/>
      <c r="AY93" s="1"/>
      <c r="AZ93" s="1"/>
      <c r="BA93" s="1"/>
      <c r="BB93" s="1"/>
      <c r="BC93" s="1"/>
      <c r="BD93" s="1"/>
      <c r="BE93" s="1"/>
      <c r="BF93" s="1"/>
      <c r="BG93" s="1"/>
      <c r="BH93" s="1"/>
      <c r="BI93" s="1"/>
      <c r="BJ93" s="1"/>
      <c r="BK93" s="1"/>
      <c r="BL93" s="1"/>
      <c r="BM93" s="1"/>
      <c r="BN93" s="1"/>
      <c r="BO93" s="1"/>
      <c r="BP93" s="4"/>
      <c r="BQ93" s="4"/>
      <c r="BR93" s="4"/>
      <c r="BS93" s="4"/>
      <c r="BT93" s="4"/>
      <c r="BU93" s="4"/>
      <c r="BV93" s="4"/>
      <c r="BW93" s="4"/>
      <c r="BX93" s="4"/>
      <c r="BY93" s="4"/>
      <c r="BZ93" s="4"/>
      <c r="CA93" s="4"/>
      <c r="CB93" s="4"/>
      <c r="CC93" s="4"/>
      <c r="CD93" s="4"/>
      <c r="CE93" s="1"/>
      <c r="CF93" s="1"/>
      <c r="CG93" s="1"/>
      <c r="CH93" s="1"/>
      <c r="CI93" s="1"/>
      <c r="CJ93" s="1"/>
      <c r="CK93" s="1"/>
      <c r="CL93" s="1"/>
      <c r="CM93" s="1"/>
      <c r="CN93" s="1"/>
      <c r="CO93" s="1"/>
      <c r="CP93" s="1"/>
    </row>
    <row r="94" spans="1:94" ht="12.75" customHeight="1">
      <c r="A94" s="1"/>
      <c r="B94" s="1"/>
      <c r="C94" s="1"/>
      <c r="D94" s="1"/>
      <c r="E94" s="1"/>
      <c r="F94" s="1"/>
      <c r="G94" s="1"/>
      <c r="H94" s="1"/>
      <c r="I94" s="1"/>
      <c r="J94" s="1"/>
      <c r="K94" s="118"/>
      <c r="L94" s="1"/>
      <c r="M94" s="1"/>
      <c r="N94" s="1"/>
      <c r="O94" s="1"/>
      <c r="P94" s="1"/>
      <c r="Q94" s="1"/>
      <c r="R94" s="1"/>
      <c r="S94" s="1"/>
      <c r="T94" s="1"/>
      <c r="U94" s="1"/>
      <c r="V94" s="1"/>
      <c r="W94" s="1"/>
      <c r="X94" s="1"/>
      <c r="Y94" s="1"/>
      <c r="Z94" s="1"/>
      <c r="AA94" s="1"/>
      <c r="AB94" s="1"/>
      <c r="AC94" s="127"/>
      <c r="AD94" s="127"/>
      <c r="AE94" s="127"/>
      <c r="AF94" s="127"/>
      <c r="AG94" s="127"/>
      <c r="AH94" s="127"/>
      <c r="AI94" s="128"/>
      <c r="AJ94" s="128"/>
      <c r="AK94" s="127"/>
      <c r="AL94" s="127"/>
      <c r="AM94" s="127"/>
      <c r="AN94" s="127"/>
      <c r="AO94" s="1"/>
      <c r="AP94" s="1"/>
      <c r="AQ94" s="1"/>
      <c r="AR94" s="1"/>
      <c r="AS94" s="1"/>
      <c r="AT94" s="1"/>
      <c r="AU94" s="120"/>
      <c r="AV94" s="120"/>
      <c r="AW94" s="1"/>
      <c r="AX94" s="1"/>
      <c r="AY94" s="1"/>
      <c r="AZ94" s="1"/>
      <c r="BA94" s="1"/>
      <c r="BB94" s="1"/>
      <c r="BC94" s="1"/>
      <c r="BD94" s="1"/>
      <c r="BE94" s="1"/>
      <c r="BF94" s="1"/>
      <c r="BG94" s="1"/>
      <c r="BH94" s="1"/>
      <c r="BI94" s="1"/>
      <c r="BJ94" s="1"/>
      <c r="BK94" s="1"/>
      <c r="BL94" s="1"/>
      <c r="BM94" s="1"/>
      <c r="BN94" s="1"/>
      <c r="BO94" s="1"/>
      <c r="BP94" s="4"/>
      <c r="BQ94" s="4"/>
      <c r="BR94" s="4"/>
      <c r="BS94" s="4"/>
      <c r="BT94" s="4"/>
      <c r="BU94" s="4"/>
      <c r="BV94" s="4"/>
      <c r="BW94" s="4"/>
      <c r="BX94" s="4"/>
      <c r="BY94" s="4"/>
      <c r="BZ94" s="4"/>
      <c r="CA94" s="4"/>
      <c r="CB94" s="4"/>
      <c r="CC94" s="4"/>
      <c r="CD94" s="4"/>
      <c r="CE94" s="1"/>
      <c r="CF94" s="1"/>
      <c r="CG94" s="1"/>
      <c r="CH94" s="1"/>
      <c r="CI94" s="1"/>
      <c r="CJ94" s="1"/>
      <c r="CK94" s="1"/>
      <c r="CL94" s="1"/>
      <c r="CM94" s="1"/>
      <c r="CN94" s="1"/>
      <c r="CO94" s="1"/>
      <c r="CP94" s="1"/>
    </row>
    <row r="95" spans="1:94" ht="12.75" customHeight="1">
      <c r="A95" s="1"/>
      <c r="B95" s="1"/>
      <c r="C95" s="1"/>
      <c r="D95" s="1"/>
      <c r="E95" s="1"/>
      <c r="F95" s="1"/>
      <c r="G95" s="1"/>
      <c r="H95" s="1"/>
      <c r="I95" s="1"/>
      <c r="J95" s="1"/>
      <c r="K95" s="118"/>
      <c r="L95" s="1"/>
      <c r="M95" s="1"/>
      <c r="N95" s="1"/>
      <c r="O95" s="1"/>
      <c r="P95" s="1"/>
      <c r="Q95" s="1"/>
      <c r="R95" s="1"/>
      <c r="S95" s="1"/>
      <c r="T95" s="1"/>
      <c r="U95" s="1"/>
      <c r="V95" s="1"/>
      <c r="W95" s="1"/>
      <c r="X95" s="1"/>
      <c r="Y95" s="1"/>
      <c r="Z95" s="1"/>
      <c r="AA95" s="1"/>
      <c r="AB95" s="1"/>
      <c r="AC95" s="127"/>
      <c r="AD95" s="127"/>
      <c r="AE95" s="127"/>
      <c r="AF95" s="127"/>
      <c r="AG95" s="127"/>
      <c r="AH95" s="127"/>
      <c r="AI95" s="128"/>
      <c r="AJ95" s="128"/>
      <c r="AK95" s="127"/>
      <c r="AL95" s="127"/>
      <c r="AM95" s="127"/>
      <c r="AN95" s="127"/>
      <c r="AO95" s="1"/>
      <c r="AP95" s="1"/>
      <c r="AQ95" s="1"/>
      <c r="AR95" s="1"/>
      <c r="AS95" s="1"/>
      <c r="AT95" s="1"/>
      <c r="AU95" s="120"/>
      <c r="AV95" s="120"/>
      <c r="AW95" s="1"/>
      <c r="AX95" s="1"/>
      <c r="AY95" s="1"/>
      <c r="AZ95" s="1"/>
      <c r="BA95" s="1"/>
      <c r="BB95" s="1"/>
      <c r="BC95" s="1"/>
      <c r="BD95" s="1"/>
      <c r="BE95" s="1"/>
      <c r="BF95" s="1"/>
      <c r="BG95" s="1"/>
      <c r="BH95" s="1"/>
      <c r="BI95" s="1"/>
      <c r="BJ95" s="1"/>
      <c r="BK95" s="1"/>
      <c r="BL95" s="1"/>
      <c r="BM95" s="1"/>
      <c r="BN95" s="1"/>
      <c r="BO95" s="1"/>
      <c r="BP95" s="4"/>
      <c r="BQ95" s="4"/>
      <c r="BR95" s="4"/>
      <c r="BS95" s="4"/>
      <c r="BT95" s="4"/>
      <c r="BU95" s="4"/>
      <c r="BV95" s="4"/>
      <c r="BW95" s="4"/>
      <c r="BX95" s="4"/>
      <c r="BY95" s="4"/>
      <c r="BZ95" s="4"/>
      <c r="CA95" s="4"/>
      <c r="CB95" s="4"/>
      <c r="CC95" s="4"/>
      <c r="CD95" s="4"/>
      <c r="CE95" s="1"/>
      <c r="CF95" s="1"/>
      <c r="CG95" s="1"/>
      <c r="CH95" s="1"/>
      <c r="CI95" s="1"/>
      <c r="CJ95" s="1"/>
      <c r="CK95" s="1"/>
      <c r="CL95" s="1"/>
      <c r="CM95" s="1"/>
      <c r="CN95" s="1"/>
      <c r="CO95" s="1"/>
      <c r="CP95" s="1"/>
    </row>
    <row r="96" spans="1:94" ht="12.75" customHeight="1">
      <c r="A96" s="1"/>
      <c r="B96" s="1"/>
      <c r="C96" s="1"/>
      <c r="D96" s="1"/>
      <c r="E96" s="1"/>
      <c r="F96" s="1"/>
      <c r="G96" s="1"/>
      <c r="H96" s="1"/>
      <c r="I96" s="1"/>
      <c r="J96" s="1"/>
      <c r="K96" s="118"/>
      <c r="L96" s="1"/>
      <c r="M96" s="1"/>
      <c r="N96" s="1"/>
      <c r="O96" s="1"/>
      <c r="P96" s="1"/>
      <c r="Q96" s="1"/>
      <c r="R96" s="1"/>
      <c r="S96" s="1"/>
      <c r="T96" s="1"/>
      <c r="U96" s="1"/>
      <c r="V96" s="1"/>
      <c r="W96" s="1"/>
      <c r="X96" s="1"/>
      <c r="Y96" s="1"/>
      <c r="Z96" s="1"/>
      <c r="AA96" s="1"/>
      <c r="AB96" s="1"/>
      <c r="AC96" s="127"/>
      <c r="AD96" s="127"/>
      <c r="AE96" s="127"/>
      <c r="AF96" s="127"/>
      <c r="AG96" s="127"/>
      <c r="AH96" s="127"/>
      <c r="AI96" s="128"/>
      <c r="AJ96" s="128"/>
      <c r="AK96" s="127"/>
      <c r="AL96" s="127"/>
      <c r="AM96" s="127"/>
      <c r="AN96" s="127"/>
      <c r="AO96" s="1"/>
      <c r="AP96" s="1"/>
      <c r="AQ96" s="1"/>
      <c r="AR96" s="1"/>
      <c r="AS96" s="1"/>
      <c r="AT96" s="1"/>
      <c r="AU96" s="120"/>
      <c r="AV96" s="120"/>
      <c r="AW96" s="1"/>
      <c r="AX96" s="1"/>
      <c r="AY96" s="1"/>
      <c r="AZ96" s="1"/>
      <c r="BA96" s="1"/>
      <c r="BB96" s="1"/>
      <c r="BC96" s="1"/>
      <c r="BD96" s="1"/>
      <c r="BE96" s="1"/>
      <c r="BF96" s="1"/>
      <c r="BG96" s="1"/>
      <c r="BH96" s="1"/>
      <c r="BI96" s="1"/>
      <c r="BJ96" s="1"/>
      <c r="BK96" s="1"/>
      <c r="BL96" s="1"/>
      <c r="BM96" s="1"/>
      <c r="BN96" s="1"/>
      <c r="BO96" s="1"/>
      <c r="BP96" s="4"/>
      <c r="BQ96" s="4"/>
      <c r="BR96" s="4"/>
      <c r="BS96" s="4"/>
      <c r="BT96" s="4"/>
      <c r="BU96" s="4"/>
      <c r="BV96" s="4"/>
      <c r="BW96" s="4"/>
      <c r="BX96" s="4"/>
      <c r="BY96" s="4"/>
      <c r="BZ96" s="4"/>
      <c r="CA96" s="4"/>
      <c r="CB96" s="4"/>
      <c r="CC96" s="4"/>
      <c r="CD96" s="4"/>
      <c r="CE96" s="1"/>
      <c r="CF96" s="1"/>
      <c r="CG96" s="1"/>
      <c r="CH96" s="1"/>
      <c r="CI96" s="1"/>
      <c r="CJ96" s="1"/>
      <c r="CK96" s="1"/>
      <c r="CL96" s="1"/>
      <c r="CM96" s="1"/>
      <c r="CN96" s="1"/>
      <c r="CO96" s="1"/>
      <c r="CP96" s="1"/>
    </row>
    <row r="97" spans="1:94" ht="12.75" customHeight="1">
      <c r="A97" s="1"/>
      <c r="B97" s="1"/>
      <c r="C97" s="1"/>
      <c r="D97" s="1"/>
      <c r="E97" s="1"/>
      <c r="F97" s="1"/>
      <c r="G97" s="1"/>
      <c r="H97" s="1"/>
      <c r="I97" s="1"/>
      <c r="J97" s="1"/>
      <c r="K97" s="118"/>
      <c r="L97" s="1"/>
      <c r="M97" s="1"/>
      <c r="N97" s="1"/>
      <c r="O97" s="1"/>
      <c r="P97" s="1"/>
      <c r="Q97" s="1"/>
      <c r="R97" s="1"/>
      <c r="S97" s="1"/>
      <c r="T97" s="1"/>
      <c r="U97" s="1"/>
      <c r="V97" s="1"/>
      <c r="W97" s="1"/>
      <c r="X97" s="1"/>
      <c r="Y97" s="1"/>
      <c r="Z97" s="1"/>
      <c r="AA97" s="1"/>
      <c r="AB97" s="1"/>
      <c r="AC97" s="127"/>
      <c r="AD97" s="127"/>
      <c r="AE97" s="127"/>
      <c r="AF97" s="127"/>
      <c r="AG97" s="127"/>
      <c r="AH97" s="127"/>
      <c r="AI97" s="128"/>
      <c r="AJ97" s="128"/>
      <c r="AK97" s="127"/>
      <c r="AL97" s="127"/>
      <c r="AM97" s="127"/>
      <c r="AN97" s="127"/>
      <c r="AO97" s="1"/>
      <c r="AP97" s="1"/>
      <c r="AQ97" s="1"/>
      <c r="AR97" s="1"/>
      <c r="AS97" s="1"/>
      <c r="AT97" s="1"/>
      <c r="AU97" s="120"/>
      <c r="AV97" s="120"/>
      <c r="AW97" s="1"/>
      <c r="AX97" s="1"/>
      <c r="AY97" s="1"/>
      <c r="AZ97" s="1"/>
      <c r="BA97" s="1"/>
      <c r="BB97" s="1"/>
      <c r="BC97" s="1"/>
      <c r="BD97" s="1"/>
      <c r="BE97" s="1"/>
      <c r="BF97" s="1"/>
      <c r="BG97" s="1"/>
      <c r="BH97" s="1"/>
      <c r="BI97" s="1"/>
      <c r="BJ97" s="1"/>
      <c r="BK97" s="1"/>
      <c r="BL97" s="1"/>
      <c r="BM97" s="1"/>
      <c r="BN97" s="1"/>
      <c r="BO97" s="1"/>
      <c r="BP97" s="4"/>
      <c r="BQ97" s="4"/>
      <c r="BR97" s="4"/>
      <c r="BS97" s="4"/>
      <c r="BT97" s="4"/>
      <c r="BU97" s="4"/>
      <c r="BV97" s="4"/>
      <c r="BW97" s="4"/>
      <c r="BX97" s="4"/>
      <c r="BY97" s="4"/>
      <c r="BZ97" s="4"/>
      <c r="CA97" s="4"/>
      <c r="CB97" s="4"/>
      <c r="CC97" s="4"/>
      <c r="CD97" s="4"/>
      <c r="CE97" s="1"/>
      <c r="CF97" s="1"/>
      <c r="CG97" s="1"/>
      <c r="CH97" s="1"/>
      <c r="CI97" s="1"/>
      <c r="CJ97" s="1"/>
      <c r="CK97" s="1"/>
      <c r="CL97" s="1"/>
      <c r="CM97" s="1"/>
      <c r="CN97" s="1"/>
      <c r="CO97" s="1"/>
      <c r="CP97" s="1"/>
    </row>
    <row r="98" spans="1:94" ht="12.75" customHeight="1">
      <c r="A98" s="1"/>
      <c r="B98" s="1"/>
      <c r="C98" s="1"/>
      <c r="D98" s="1"/>
      <c r="E98" s="1"/>
      <c r="F98" s="1"/>
      <c r="G98" s="1"/>
      <c r="H98" s="1"/>
      <c r="I98" s="1"/>
      <c r="J98" s="1"/>
      <c r="K98" s="118"/>
      <c r="L98" s="1"/>
      <c r="M98" s="1"/>
      <c r="N98" s="1"/>
      <c r="O98" s="1"/>
      <c r="P98" s="1"/>
      <c r="Q98" s="1"/>
      <c r="R98" s="1"/>
      <c r="S98" s="1"/>
      <c r="T98" s="1"/>
      <c r="U98" s="1"/>
      <c r="V98" s="1"/>
      <c r="W98" s="1"/>
      <c r="X98" s="1"/>
      <c r="Y98" s="1"/>
      <c r="Z98" s="1"/>
      <c r="AA98" s="1"/>
      <c r="AB98" s="1"/>
      <c r="AC98" s="127"/>
      <c r="AD98" s="127"/>
      <c r="AE98" s="127"/>
      <c r="AF98" s="127"/>
      <c r="AG98" s="127"/>
      <c r="AH98" s="127"/>
      <c r="AI98" s="128"/>
      <c r="AJ98" s="128"/>
      <c r="AK98" s="127"/>
      <c r="AL98" s="127"/>
      <c r="AM98" s="127"/>
      <c r="AN98" s="127"/>
      <c r="AO98" s="1"/>
      <c r="AP98" s="1"/>
      <c r="AQ98" s="1"/>
      <c r="AR98" s="1"/>
      <c r="AS98" s="1"/>
      <c r="AT98" s="1"/>
      <c r="AU98" s="120"/>
      <c r="AV98" s="120"/>
      <c r="AW98" s="1"/>
      <c r="AX98" s="1"/>
      <c r="AY98" s="1"/>
      <c r="AZ98" s="1"/>
      <c r="BA98" s="1"/>
      <c r="BB98" s="1"/>
      <c r="BC98" s="1"/>
      <c r="BD98" s="1"/>
      <c r="BE98" s="1"/>
      <c r="BF98" s="1"/>
      <c r="BG98" s="1"/>
      <c r="BH98" s="1"/>
      <c r="BI98" s="1"/>
      <c r="BJ98" s="1"/>
      <c r="BK98" s="1"/>
      <c r="BL98" s="1"/>
      <c r="BM98" s="1"/>
      <c r="BN98" s="1"/>
      <c r="BO98" s="1"/>
      <c r="BP98" s="4"/>
      <c r="BQ98" s="4"/>
      <c r="BR98" s="4"/>
      <c r="BS98" s="4"/>
      <c r="BT98" s="4"/>
      <c r="BU98" s="4"/>
      <c r="BV98" s="4"/>
      <c r="BW98" s="4"/>
      <c r="BX98" s="4"/>
      <c r="BY98" s="4"/>
      <c r="BZ98" s="4"/>
      <c r="CA98" s="4"/>
      <c r="CB98" s="4"/>
      <c r="CC98" s="4"/>
      <c r="CD98" s="4"/>
      <c r="CE98" s="1"/>
      <c r="CF98" s="1"/>
      <c r="CG98" s="1"/>
      <c r="CH98" s="1"/>
      <c r="CI98" s="1"/>
      <c r="CJ98" s="1"/>
      <c r="CK98" s="1"/>
      <c r="CL98" s="1"/>
      <c r="CM98" s="1"/>
      <c r="CN98" s="1"/>
      <c r="CO98" s="1"/>
      <c r="CP98" s="1"/>
    </row>
    <row r="99" spans="1:94" ht="12.75" customHeight="1">
      <c r="A99" s="1"/>
      <c r="B99" s="1"/>
      <c r="C99" s="1"/>
      <c r="D99" s="1"/>
      <c r="E99" s="1"/>
      <c r="F99" s="1"/>
      <c r="G99" s="1"/>
      <c r="H99" s="1"/>
      <c r="I99" s="1"/>
      <c r="J99" s="1"/>
      <c r="K99" s="118"/>
      <c r="L99" s="1"/>
      <c r="M99" s="1"/>
      <c r="N99" s="1"/>
      <c r="O99" s="1"/>
      <c r="P99" s="1"/>
      <c r="Q99" s="1"/>
      <c r="R99" s="1"/>
      <c r="S99" s="1"/>
      <c r="T99" s="1"/>
      <c r="U99" s="1"/>
      <c r="V99" s="1"/>
      <c r="W99" s="1"/>
      <c r="X99" s="1"/>
      <c r="Y99" s="1"/>
      <c r="Z99" s="1"/>
      <c r="AA99" s="1"/>
      <c r="AB99" s="1"/>
      <c r="AC99" s="127"/>
      <c r="AD99" s="127"/>
      <c r="AE99" s="127"/>
      <c r="AF99" s="127"/>
      <c r="AG99" s="127"/>
      <c r="AH99" s="127"/>
      <c r="AI99" s="128"/>
      <c r="AJ99" s="128"/>
      <c r="AK99" s="127"/>
      <c r="AL99" s="127"/>
      <c r="AM99" s="127"/>
      <c r="AN99" s="127"/>
      <c r="AO99" s="1"/>
      <c r="AP99" s="1"/>
      <c r="AQ99" s="1"/>
      <c r="AR99" s="1"/>
      <c r="AS99" s="1"/>
      <c r="AT99" s="1"/>
      <c r="AU99" s="120"/>
      <c r="AV99" s="120"/>
      <c r="AW99" s="1"/>
      <c r="AX99" s="1"/>
      <c r="AY99" s="1"/>
      <c r="AZ99" s="1"/>
      <c r="BA99" s="1"/>
      <c r="BB99" s="1"/>
      <c r="BC99" s="1"/>
      <c r="BD99" s="1"/>
      <c r="BE99" s="1"/>
      <c r="BF99" s="1"/>
      <c r="BG99" s="1"/>
      <c r="BH99" s="1"/>
      <c r="BI99" s="1"/>
      <c r="BJ99" s="1"/>
      <c r="BK99" s="1"/>
      <c r="BL99" s="1"/>
      <c r="BM99" s="1"/>
      <c r="BN99" s="1"/>
      <c r="BO99" s="1"/>
      <c r="BP99" s="4"/>
      <c r="BQ99" s="4"/>
      <c r="BR99" s="4"/>
      <c r="BS99" s="4"/>
      <c r="BT99" s="4"/>
      <c r="BU99" s="4"/>
      <c r="BV99" s="4"/>
      <c r="BW99" s="4"/>
      <c r="BX99" s="4"/>
      <c r="BY99" s="4"/>
      <c r="BZ99" s="4"/>
      <c r="CA99" s="4"/>
      <c r="CB99" s="4"/>
      <c r="CC99" s="4"/>
      <c r="CD99" s="4"/>
      <c r="CE99" s="1"/>
      <c r="CF99" s="1"/>
      <c r="CG99" s="1"/>
      <c r="CH99" s="1"/>
      <c r="CI99" s="1"/>
      <c r="CJ99" s="1"/>
      <c r="CK99" s="1"/>
      <c r="CL99" s="1"/>
      <c r="CM99" s="1"/>
      <c r="CN99" s="1"/>
      <c r="CO99" s="1"/>
      <c r="CP99" s="1"/>
    </row>
    <row r="100" spans="1:94" ht="12.75" customHeight="1">
      <c r="A100" s="1"/>
      <c r="B100" s="1"/>
      <c r="C100" s="1"/>
      <c r="D100" s="1"/>
      <c r="E100" s="1"/>
      <c r="F100" s="1"/>
      <c r="G100" s="1"/>
      <c r="H100" s="1"/>
      <c r="I100" s="1"/>
      <c r="J100" s="1"/>
      <c r="K100" s="118"/>
      <c r="L100" s="1"/>
      <c r="M100" s="1"/>
      <c r="N100" s="1"/>
      <c r="O100" s="1"/>
      <c r="P100" s="1"/>
      <c r="Q100" s="1"/>
      <c r="R100" s="1"/>
      <c r="S100" s="1"/>
      <c r="T100" s="1"/>
      <c r="U100" s="1"/>
      <c r="V100" s="1"/>
      <c r="W100" s="1"/>
      <c r="X100" s="1"/>
      <c r="Y100" s="1"/>
      <c r="Z100" s="1"/>
      <c r="AA100" s="1"/>
      <c r="AB100" s="1"/>
      <c r="AC100" s="127"/>
      <c r="AD100" s="127"/>
      <c r="AE100" s="127"/>
      <c r="AF100" s="127"/>
      <c r="AG100" s="127"/>
      <c r="AH100" s="127"/>
      <c r="AI100" s="128"/>
      <c r="AJ100" s="128"/>
      <c r="AK100" s="127"/>
      <c r="AL100" s="127"/>
      <c r="AM100" s="127"/>
      <c r="AN100" s="127"/>
      <c r="AO100" s="1"/>
      <c r="AP100" s="1"/>
      <c r="AQ100" s="1"/>
      <c r="AR100" s="1"/>
      <c r="AS100" s="1"/>
      <c r="AT100" s="1"/>
      <c r="AU100" s="120"/>
      <c r="AV100" s="120"/>
      <c r="AW100" s="1"/>
      <c r="AX100" s="1"/>
      <c r="AY100" s="1"/>
      <c r="AZ100" s="1"/>
      <c r="BA100" s="1"/>
      <c r="BB100" s="1"/>
      <c r="BC100" s="1"/>
      <c r="BD100" s="1"/>
      <c r="BE100" s="1"/>
      <c r="BF100" s="1"/>
      <c r="BG100" s="1"/>
      <c r="BH100" s="1"/>
      <c r="BI100" s="1"/>
      <c r="BJ100" s="1"/>
      <c r="BK100" s="1"/>
      <c r="BL100" s="1"/>
      <c r="BM100" s="1"/>
      <c r="BN100" s="1"/>
      <c r="BO100" s="1"/>
      <c r="BP100" s="4"/>
      <c r="BQ100" s="4"/>
      <c r="BR100" s="4"/>
      <c r="BS100" s="4"/>
      <c r="BT100" s="4"/>
      <c r="BU100" s="4"/>
      <c r="BV100" s="4"/>
      <c r="BW100" s="4"/>
      <c r="BX100" s="4"/>
      <c r="BY100" s="4"/>
      <c r="BZ100" s="4"/>
      <c r="CA100" s="4"/>
      <c r="CB100" s="4"/>
      <c r="CC100" s="4"/>
      <c r="CD100" s="4"/>
      <c r="CE100" s="1"/>
      <c r="CF100" s="1"/>
      <c r="CG100" s="1"/>
      <c r="CH100" s="1"/>
      <c r="CI100" s="1"/>
      <c r="CJ100" s="1"/>
      <c r="CK100" s="1"/>
      <c r="CL100" s="1"/>
      <c r="CM100" s="1"/>
      <c r="CN100" s="1"/>
      <c r="CO100" s="1"/>
      <c r="CP100" s="1"/>
    </row>
  </sheetData>
  <mergeCells count="416">
    <mergeCell ref="AK11:AL11"/>
    <mergeCell ref="Y8:AB8"/>
    <mergeCell ref="AC8:AE8"/>
    <mergeCell ref="T3:AE3"/>
    <mergeCell ref="AF3:AP3"/>
    <mergeCell ref="AJ8:AJ9"/>
    <mergeCell ref="AN8:AN9"/>
    <mergeCell ref="Q7:AB7"/>
    <mergeCell ref="AI7:AN7"/>
    <mergeCell ref="AF9:AH9"/>
    <mergeCell ref="AF8:AH8"/>
    <mergeCell ref="T4:AE4"/>
    <mergeCell ref="AF4:AP4"/>
    <mergeCell ref="Y9:AB9"/>
    <mergeCell ref="AC9:AE9"/>
    <mergeCell ref="AK8:AL8"/>
    <mergeCell ref="AK9:AL9"/>
    <mergeCell ref="J5:BO5"/>
    <mergeCell ref="BB6:BG6"/>
    <mergeCell ref="BI6:BO6"/>
    <mergeCell ref="AO12:BO12"/>
    <mergeCell ref="AO13:BO13"/>
    <mergeCell ref="AO10:BO10"/>
    <mergeCell ref="AO11:BO11"/>
    <mergeCell ref="BY11:CP11"/>
    <mergeCell ref="AK12:AL12"/>
    <mergeCell ref="BY12:CP12"/>
    <mergeCell ref="BY13:CP13"/>
    <mergeCell ref="AK13:AL13"/>
    <mergeCell ref="Y12:AB12"/>
    <mergeCell ref="AC12:AE12"/>
    <mergeCell ref="Q9:S9"/>
    <mergeCell ref="T9:W9"/>
    <mergeCell ref="Q10:S10"/>
    <mergeCell ref="T10:W10"/>
    <mergeCell ref="L12:P12"/>
    <mergeCell ref="Q12:S12"/>
    <mergeCell ref="T12:W12"/>
    <mergeCell ref="L11:P11"/>
    <mergeCell ref="Q8:S8"/>
    <mergeCell ref="T8:W8"/>
    <mergeCell ref="A2:AE2"/>
    <mergeCell ref="AF2:BO2"/>
    <mergeCell ref="AI8:AI9"/>
    <mergeCell ref="Y10:AB10"/>
    <mergeCell ref="AC10:AE10"/>
    <mergeCell ref="AF10:AH10"/>
    <mergeCell ref="AK10:AL10"/>
    <mergeCell ref="BY10:CP10"/>
    <mergeCell ref="AO8:BO8"/>
    <mergeCell ref="A6:H6"/>
    <mergeCell ref="A3:H4"/>
    <mergeCell ref="B9:I10"/>
    <mergeCell ref="B7:I8"/>
    <mergeCell ref="J3:L4"/>
    <mergeCell ref="M3:S3"/>
    <mergeCell ref="M4:S4"/>
    <mergeCell ref="AQ3:BC3"/>
    <mergeCell ref="BD3:BO3"/>
    <mergeCell ref="AC7:AE7"/>
    <mergeCell ref="AF7:AH7"/>
    <mergeCell ref="M7:P7"/>
    <mergeCell ref="AO7:BO7"/>
    <mergeCell ref="AQ4:BC4"/>
    <mergeCell ref="BD4:BO4"/>
    <mergeCell ref="B12:I12"/>
    <mergeCell ref="B11:I11"/>
    <mergeCell ref="B14:I14"/>
    <mergeCell ref="B13:I13"/>
    <mergeCell ref="AF12:AH12"/>
    <mergeCell ref="L13:P13"/>
    <mergeCell ref="Q13:S13"/>
    <mergeCell ref="T13:W13"/>
    <mergeCell ref="Y13:AB13"/>
    <mergeCell ref="AC13:AE13"/>
    <mergeCell ref="AF13:AH13"/>
    <mergeCell ref="Q11:S11"/>
    <mergeCell ref="T11:W11"/>
    <mergeCell ref="AF11:AH11"/>
    <mergeCell ref="Y11:AB11"/>
    <mergeCell ref="AC11:AE11"/>
    <mergeCell ref="B16:I16"/>
    <mergeCell ref="Q16:S16"/>
    <mergeCell ref="T16:W16"/>
    <mergeCell ref="Y16:AB16"/>
    <mergeCell ref="AC16:AE16"/>
    <mergeCell ref="AF16:AH16"/>
    <mergeCell ref="B15:I15"/>
    <mergeCell ref="AF15:AH15"/>
    <mergeCell ref="Q17:S17"/>
    <mergeCell ref="T17:W17"/>
    <mergeCell ref="AC17:AE17"/>
    <mergeCell ref="AF17:AH17"/>
    <mergeCell ref="L16:P16"/>
    <mergeCell ref="L15:P15"/>
    <mergeCell ref="Q18:S18"/>
    <mergeCell ref="T18:W18"/>
    <mergeCell ref="Y18:AB18"/>
    <mergeCell ref="B17:I17"/>
    <mergeCell ref="Y17:AB17"/>
    <mergeCell ref="AF20:AH20"/>
    <mergeCell ref="AK20:AL20"/>
    <mergeCell ref="AF21:AH21"/>
    <mergeCell ref="AK21:AL21"/>
    <mergeCell ref="Q19:S19"/>
    <mergeCell ref="T19:W19"/>
    <mergeCell ref="Y19:AB19"/>
    <mergeCell ref="AC19:AE19"/>
    <mergeCell ref="AF19:AH19"/>
    <mergeCell ref="AK19:AL19"/>
    <mergeCell ref="B18:I18"/>
    <mergeCell ref="B20:I20"/>
    <mergeCell ref="B19:I19"/>
    <mergeCell ref="Y21:AB21"/>
    <mergeCell ref="AC22:AE22"/>
    <mergeCell ref="AF22:AH22"/>
    <mergeCell ref="AK22:AL22"/>
    <mergeCell ref="AK16:AL16"/>
    <mergeCell ref="AO16:BO16"/>
    <mergeCell ref="BY16:CP16"/>
    <mergeCell ref="BY17:CP17"/>
    <mergeCell ref="AK17:AL17"/>
    <mergeCell ref="AO17:BO17"/>
    <mergeCell ref="AC18:AE18"/>
    <mergeCell ref="AF18:AH18"/>
    <mergeCell ref="AK18:AL18"/>
    <mergeCell ref="AO18:BO18"/>
    <mergeCell ref="BY18:CP18"/>
    <mergeCell ref="BY19:CP19"/>
    <mergeCell ref="BY20:CP20"/>
    <mergeCell ref="AO20:BO20"/>
    <mergeCell ref="AO19:BO19"/>
    <mergeCell ref="AO22:BO22"/>
    <mergeCell ref="AO21:BO21"/>
    <mergeCell ref="L22:P22"/>
    <mergeCell ref="L21:P21"/>
    <mergeCell ref="C24:E24"/>
    <mergeCell ref="G24:I24"/>
    <mergeCell ref="Q24:S24"/>
    <mergeCell ref="T24:W24"/>
    <mergeCell ref="B23:I23"/>
    <mergeCell ref="L24:P24"/>
    <mergeCell ref="L23:P23"/>
    <mergeCell ref="B22:I22"/>
    <mergeCell ref="B21:I21"/>
    <mergeCell ref="B25:I25"/>
    <mergeCell ref="K53:Q53"/>
    <mergeCell ref="R53:AB53"/>
    <mergeCell ref="AC53:AL53"/>
    <mergeCell ref="AM53:AW53"/>
    <mergeCell ref="K49:Z50"/>
    <mergeCell ref="K47:Z47"/>
    <mergeCell ref="AK38:AL38"/>
    <mergeCell ref="L40:P40"/>
    <mergeCell ref="L41:P41"/>
    <mergeCell ref="Q41:S41"/>
    <mergeCell ref="T41:W41"/>
    <mergeCell ref="Y41:AB41"/>
    <mergeCell ref="AC41:AE41"/>
    <mergeCell ref="AF41:AH41"/>
    <mergeCell ref="AK41:AL41"/>
    <mergeCell ref="C37:H37"/>
    <mergeCell ref="B40:I40"/>
    <mergeCell ref="C39:F39"/>
    <mergeCell ref="H39:I39"/>
    <mergeCell ref="AM54:AW54"/>
    <mergeCell ref="AL47:AU47"/>
    <mergeCell ref="K45:Z45"/>
    <mergeCell ref="K46:Z46"/>
    <mergeCell ref="AA46:AE46"/>
    <mergeCell ref="AF46:AI46"/>
    <mergeCell ref="K43:Z43"/>
    <mergeCell ref="K44:Z44"/>
    <mergeCell ref="K54:Q54"/>
    <mergeCell ref="R54:AB54"/>
    <mergeCell ref="AC54:AL54"/>
    <mergeCell ref="AL44:AP44"/>
    <mergeCell ref="AQ43:AT43"/>
    <mergeCell ref="AQ44:AT44"/>
    <mergeCell ref="AQ49:AT50"/>
    <mergeCell ref="AU49:AW50"/>
    <mergeCell ref="AV47:AY47"/>
    <mergeCell ref="AW45:AY45"/>
    <mergeCell ref="AM55:AW55"/>
    <mergeCell ref="AQ45:AT45"/>
    <mergeCell ref="AL46:AP46"/>
    <mergeCell ref="Y34:AB34"/>
    <mergeCell ref="AC34:AE34"/>
    <mergeCell ref="AF34:AH34"/>
    <mergeCell ref="AK34:AL34"/>
    <mergeCell ref="T35:W35"/>
    <mergeCell ref="Y35:AB35"/>
    <mergeCell ref="AF35:AH35"/>
    <mergeCell ref="AK35:AL35"/>
    <mergeCell ref="AC38:AE38"/>
    <mergeCell ref="AF38:AH38"/>
    <mergeCell ref="Y40:AB40"/>
    <mergeCell ref="AC40:AE40"/>
    <mergeCell ref="AF40:AH40"/>
    <mergeCell ref="AK40:AL40"/>
    <mergeCell ref="AC36:AE36"/>
    <mergeCell ref="AF36:AH36"/>
    <mergeCell ref="AK36:AL36"/>
    <mergeCell ref="AF37:AH37"/>
    <mergeCell ref="AK37:AL37"/>
    <mergeCell ref="Y38:AB38"/>
    <mergeCell ref="AC37:AE37"/>
    <mergeCell ref="A45:A49"/>
    <mergeCell ref="A54:A55"/>
    <mergeCell ref="A50:A53"/>
    <mergeCell ref="B54:I55"/>
    <mergeCell ref="B50:I53"/>
    <mergeCell ref="M56:Y57"/>
    <mergeCell ref="K55:Q55"/>
    <mergeCell ref="R55:AB55"/>
    <mergeCell ref="AC55:AL55"/>
    <mergeCell ref="D41:H41"/>
    <mergeCell ref="B45:I49"/>
    <mergeCell ref="A44:I44"/>
    <mergeCell ref="C38:H38"/>
    <mergeCell ref="AX54:BH54"/>
    <mergeCell ref="BI54:BO54"/>
    <mergeCell ref="AX55:BH55"/>
    <mergeCell ref="BI55:BO55"/>
    <mergeCell ref="BI52:BO52"/>
    <mergeCell ref="AX53:BH53"/>
    <mergeCell ref="BI53:BO53"/>
    <mergeCell ref="R52:AB52"/>
    <mergeCell ref="AC52:AL52"/>
    <mergeCell ref="AM52:AW52"/>
    <mergeCell ref="AX52:BH52"/>
    <mergeCell ref="AA45:AE45"/>
    <mergeCell ref="AF45:AI45"/>
    <mergeCell ref="AA43:AE43"/>
    <mergeCell ref="AA44:AE44"/>
    <mergeCell ref="AA49:AG50"/>
    <mergeCell ref="AH49:AM50"/>
    <mergeCell ref="AA47:AE47"/>
    <mergeCell ref="AL45:AP45"/>
    <mergeCell ref="AL43:AP43"/>
    <mergeCell ref="AC39:AE39"/>
    <mergeCell ref="AF39:AH39"/>
    <mergeCell ref="AO33:BO33"/>
    <mergeCell ref="AO34:BO34"/>
    <mergeCell ref="AO35:BO35"/>
    <mergeCell ref="AO36:BO36"/>
    <mergeCell ref="AO37:BO37"/>
    <mergeCell ref="L37:P37"/>
    <mergeCell ref="Q37:S37"/>
    <mergeCell ref="L38:P38"/>
    <mergeCell ref="Q38:S38"/>
    <mergeCell ref="T38:W38"/>
    <mergeCell ref="AQ42:AT42"/>
    <mergeCell ref="AL42:AP42"/>
    <mergeCell ref="BA46:BH46"/>
    <mergeCell ref="BA47:BH47"/>
    <mergeCell ref="AO38:BO38"/>
    <mergeCell ref="AO39:BO39"/>
    <mergeCell ref="AO40:BO40"/>
    <mergeCell ref="AK39:AL39"/>
    <mergeCell ref="AO41:BO41"/>
    <mergeCell ref="AQ46:AT46"/>
    <mergeCell ref="AW46:AY46"/>
    <mergeCell ref="AC27:AE27"/>
    <mergeCell ref="AF27:AH27"/>
    <mergeCell ref="L18:P18"/>
    <mergeCell ref="L17:P17"/>
    <mergeCell ref="Q25:S25"/>
    <mergeCell ref="T25:W25"/>
    <mergeCell ref="Y25:AB25"/>
    <mergeCell ref="AC25:AE25"/>
    <mergeCell ref="AF25:AH25"/>
    <mergeCell ref="Q20:S20"/>
    <mergeCell ref="T20:W20"/>
    <mergeCell ref="Y20:AB20"/>
    <mergeCell ref="AC20:AE20"/>
    <mergeCell ref="Q21:S21"/>
    <mergeCell ref="T21:W21"/>
    <mergeCell ref="AC21:AE21"/>
    <mergeCell ref="L20:P20"/>
    <mergeCell ref="L19:P19"/>
    <mergeCell ref="Q22:S22"/>
    <mergeCell ref="T22:W22"/>
    <mergeCell ref="Y22:AB22"/>
    <mergeCell ref="Q26:S26"/>
    <mergeCell ref="T26:W26"/>
    <mergeCell ref="Y26:AB26"/>
    <mergeCell ref="Y24:AB24"/>
    <mergeCell ref="AC24:AE24"/>
    <mergeCell ref="AF24:AH24"/>
    <mergeCell ref="AK24:AL24"/>
    <mergeCell ref="Q23:S23"/>
    <mergeCell ref="T23:W23"/>
    <mergeCell ref="Y23:AB23"/>
    <mergeCell ref="AC23:AE23"/>
    <mergeCell ref="AF23:AH23"/>
    <mergeCell ref="AK23:AL23"/>
    <mergeCell ref="AF29:AH29"/>
    <mergeCell ref="AK29:AL29"/>
    <mergeCell ref="AO25:BO25"/>
    <mergeCell ref="AO28:BO28"/>
    <mergeCell ref="AK27:AL27"/>
    <mergeCell ref="AO27:BO27"/>
    <mergeCell ref="AO30:BO30"/>
    <mergeCell ref="L29:P29"/>
    <mergeCell ref="AO29:BO29"/>
    <mergeCell ref="T28:W28"/>
    <mergeCell ref="T27:W27"/>
    <mergeCell ref="L25:P25"/>
    <mergeCell ref="AC26:AE26"/>
    <mergeCell ref="AF26:AH26"/>
    <mergeCell ref="AK26:AL26"/>
    <mergeCell ref="AC28:AE28"/>
    <mergeCell ref="AF28:AH28"/>
    <mergeCell ref="AK28:AL28"/>
    <mergeCell ref="Q29:S29"/>
    <mergeCell ref="T29:W29"/>
    <mergeCell ref="AO26:BO26"/>
    <mergeCell ref="L27:P27"/>
    <mergeCell ref="Q27:S27"/>
    <mergeCell ref="Y27:AB27"/>
    <mergeCell ref="L26:P26"/>
    <mergeCell ref="B28:I28"/>
    <mergeCell ref="L28:P28"/>
    <mergeCell ref="Q28:S28"/>
    <mergeCell ref="B27:I27"/>
    <mergeCell ref="D29:H29"/>
    <mergeCell ref="B30:I30"/>
    <mergeCell ref="L30:P30"/>
    <mergeCell ref="Q30:S30"/>
    <mergeCell ref="D26:H26"/>
    <mergeCell ref="AF33:AH33"/>
    <mergeCell ref="AK33:AL33"/>
    <mergeCell ref="D31:H31"/>
    <mergeCell ref="L31:P31"/>
    <mergeCell ref="Q31:S31"/>
    <mergeCell ref="T31:W31"/>
    <mergeCell ref="Y31:AB31"/>
    <mergeCell ref="AC31:AE31"/>
    <mergeCell ref="AF31:AH31"/>
    <mergeCell ref="AK31:AL31"/>
    <mergeCell ref="AO14:BO14"/>
    <mergeCell ref="BY14:CP14"/>
    <mergeCell ref="BY15:CP15"/>
    <mergeCell ref="AO15:BO15"/>
    <mergeCell ref="L14:P14"/>
    <mergeCell ref="Q14:S14"/>
    <mergeCell ref="T14:W14"/>
    <mergeCell ref="Y14:AB14"/>
    <mergeCell ref="AC14:AE14"/>
    <mergeCell ref="AF14:AH14"/>
    <mergeCell ref="AK14:AL14"/>
    <mergeCell ref="Q15:S15"/>
    <mergeCell ref="T15:W15"/>
    <mergeCell ref="Y15:AB15"/>
    <mergeCell ref="AC15:AE15"/>
    <mergeCell ref="AK15:AL15"/>
    <mergeCell ref="AO24:BO24"/>
    <mergeCell ref="AO23:BO23"/>
    <mergeCell ref="AK25:AL25"/>
    <mergeCell ref="BY21:CP21"/>
    <mergeCell ref="BY22:CP22"/>
    <mergeCell ref="BY23:CP23"/>
    <mergeCell ref="BY24:CP24"/>
    <mergeCell ref="BY25:CP25"/>
    <mergeCell ref="BY26:CP26"/>
    <mergeCell ref="BY27:CP27"/>
    <mergeCell ref="BY28:CP28"/>
    <mergeCell ref="BY29:CP29"/>
    <mergeCell ref="BY30:CP30"/>
    <mergeCell ref="BY31:CP31"/>
    <mergeCell ref="AO32:BO32"/>
    <mergeCell ref="BY32:CP32"/>
    <mergeCell ref="AO31:BO31"/>
    <mergeCell ref="B32:I32"/>
    <mergeCell ref="L32:P32"/>
    <mergeCell ref="Q32:S32"/>
    <mergeCell ref="T32:W32"/>
    <mergeCell ref="Y32:AB32"/>
    <mergeCell ref="AC32:AE32"/>
    <mergeCell ref="AF32:AH32"/>
    <mergeCell ref="AK32:AL32"/>
    <mergeCell ref="T30:W30"/>
    <mergeCell ref="Y30:AB30"/>
    <mergeCell ref="AC30:AE30"/>
    <mergeCell ref="AF30:AH30"/>
    <mergeCell ref="AK30:AL30"/>
    <mergeCell ref="Y28:AB28"/>
    <mergeCell ref="Y29:AB29"/>
    <mergeCell ref="AC29:AE29"/>
    <mergeCell ref="L33:P33"/>
    <mergeCell ref="L34:P34"/>
    <mergeCell ref="D33:H33"/>
    <mergeCell ref="Q33:S33"/>
    <mergeCell ref="T33:W33"/>
    <mergeCell ref="Y33:AB33"/>
    <mergeCell ref="AC33:AE33"/>
    <mergeCell ref="B34:I35"/>
    <mergeCell ref="AC35:AE35"/>
    <mergeCell ref="L35:P35"/>
    <mergeCell ref="Q35:S35"/>
    <mergeCell ref="Q40:S40"/>
    <mergeCell ref="T40:W40"/>
    <mergeCell ref="C36:H36"/>
    <mergeCell ref="L36:P36"/>
    <mergeCell ref="Q36:S36"/>
    <mergeCell ref="T36:W36"/>
    <mergeCell ref="Y36:AB36"/>
    <mergeCell ref="Q34:S34"/>
    <mergeCell ref="T34:W34"/>
    <mergeCell ref="T37:W37"/>
    <mergeCell ref="Y37:AB37"/>
    <mergeCell ref="L39:P39"/>
    <mergeCell ref="Q39:S39"/>
    <mergeCell ref="T39:W39"/>
    <mergeCell ref="Y39:AB39"/>
  </mergeCells>
  <conditionalFormatting sqref="AA43:AE45 AJ45:AK45">
    <cfRule type="cellIs" dxfId="1" priority="1" stopIfTrue="1" operator="equal">
      <formula>"לא תקין"</formula>
    </cfRule>
  </conditionalFormatting>
  <conditionalFormatting sqref="L11:L41">
    <cfRule type="expression" dxfId="0" priority="2" stopIfTrue="1">
      <formula>$BV11=7</formula>
    </cfRule>
  </conditionalFormatting>
  <printOptions horizontalCentered="1"/>
  <pageMargins left="0.11811023622047245" right="0.11811023622047245" top="0.15748031496062992" bottom="7.874015748031496E-2" header="0" footer="0"/>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100"/>
  <sheetViews>
    <sheetView rightToLeft="1" workbookViewId="0"/>
  </sheetViews>
  <sheetFormatPr defaultColWidth="14.42578125" defaultRowHeight="15" customHeight="1"/>
  <cols>
    <col min="1" max="11" width="8.7109375" customWidth="1"/>
  </cols>
  <sheetData>
    <row r="1" spans="3:3" ht="12.75" customHeight="1"/>
    <row r="2" spans="3:3" ht="12.75" customHeight="1">
      <c r="C2" s="130"/>
    </row>
    <row r="3" spans="3:3" ht="12.75" customHeight="1">
      <c r="C3" s="130"/>
    </row>
    <row r="4" spans="3:3" ht="12.75" customHeight="1"/>
    <row r="5" spans="3:3" ht="12.75" customHeight="1"/>
    <row r="6" spans="3:3" ht="12.75" customHeight="1"/>
    <row r="7" spans="3:3" ht="12.75" customHeight="1"/>
    <row r="8" spans="3:3" ht="12.75" customHeight="1"/>
    <row r="9" spans="3:3" ht="12.75" customHeight="1"/>
    <row r="10" spans="3:3" ht="12.75" customHeight="1"/>
    <row r="11" spans="3:3" ht="12.75" customHeight="1"/>
    <row r="12" spans="3:3" ht="12.75" customHeight="1"/>
    <row r="13" spans="3:3" ht="12.75" customHeight="1"/>
    <row r="14" spans="3:3" ht="12.75" customHeight="1"/>
    <row r="15" spans="3:3" ht="12.75" customHeight="1"/>
    <row r="16" spans="3: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2</vt:i4>
      </vt:variant>
    </vt:vector>
  </HeadingPairs>
  <TitlesOfParts>
    <vt:vector size="5" baseType="lpstr">
      <vt:lpstr>מפקחים ומתאמים</vt:lpstr>
      <vt:lpstr>עמוד 2</vt:lpstr>
      <vt:lpstr>גיליון1</vt:lpstr>
      <vt:lpstr>'עמוד 2'!סך_שעות</vt:lpstr>
      <vt:lpstr>סך_שעות</vt:lpstr>
    </vt:vector>
  </TitlesOfParts>
  <Company>MOD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עדן גז סקיטל</cp:lastModifiedBy>
  <cp:lastPrinted>2019-03-14T11:09:02Z</cp:lastPrinted>
  <dcterms:created xsi:type="dcterms:W3CDTF">2008-04-02T13:12:20Z</dcterms:created>
  <dcterms:modified xsi:type="dcterms:W3CDTF">2024-06-17T04:40:47Z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